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Бюджет на 2020-2022\в Думу\049.3. Методики по субсидиям\34. На выравнивание бюджет.обеспеченности\"/>
    </mc:Choice>
  </mc:AlternateContent>
  <bookViews>
    <workbookView xWindow="14505" yWindow="-15" windowWidth="14310" windowHeight="12045" activeTab="12"/>
  </bookViews>
  <sheets>
    <sheet name="Лист1" sheetId="6" r:id="rId1"/>
    <sheet name="Лист2" sheetId="7" r:id="rId2"/>
    <sheet name="Лист3" sheetId="8" r:id="rId3"/>
    <sheet name="Лист4" sheetId="9" r:id="rId4"/>
    <sheet name="Лист5" sheetId="10" r:id="rId5"/>
    <sheet name="Лист6" sheetId="11" r:id="rId6"/>
    <sheet name="Лист7" sheetId="12" r:id="rId7"/>
    <sheet name="Лист8" sheetId="13" r:id="rId8"/>
    <sheet name="Лист9" sheetId="14" r:id="rId9"/>
    <sheet name="Лист10" sheetId="15" r:id="rId10"/>
    <sheet name="Лист11" sheetId="16" r:id="rId11"/>
    <sheet name="Лист12" sheetId="17" r:id="rId12"/>
    <sheet name="Лист13" sheetId="18" r:id="rId13"/>
  </sheets>
  <externalReferences>
    <externalReference r:id="rId14"/>
  </externalReferences>
  <definedNames>
    <definedName name="_xlnm.Print_Titles" localSheetId="9">Лист10!$4:$6</definedName>
    <definedName name="_xlnm.Print_Titles" localSheetId="10">Лист11!$4:$6</definedName>
    <definedName name="_xlnm.Print_Titles" localSheetId="11">Лист12!$3:$5</definedName>
    <definedName name="_xlnm.Print_Titles" localSheetId="12">Лист13!$3:$4</definedName>
    <definedName name="_xlnm.Print_Titles" localSheetId="2">Лист3!$4:$5</definedName>
    <definedName name="_xlnm.Print_Titles" localSheetId="3">Лист4!$4:$6</definedName>
    <definedName name="_xlnm.Print_Titles" localSheetId="4">Лист5!$4:$6</definedName>
    <definedName name="_xlnm.Print_Titles" localSheetId="5">Лист6!$4:$6</definedName>
    <definedName name="_xlnm.Print_Titles" localSheetId="6">Лист7!$4:$6</definedName>
    <definedName name="_xlnm.Print_Titles" localSheetId="7">Лист8!$4:$6</definedName>
    <definedName name="_xlnm.Print_Titles" localSheetId="8">Лист9!$4:$6</definedName>
  </definedNames>
  <calcPr calcId="152511"/>
</workbook>
</file>

<file path=xl/calcChain.xml><?xml version="1.0" encoding="utf-8"?>
<calcChain xmlns="http://schemas.openxmlformats.org/spreadsheetml/2006/main">
  <c r="C15" i="7" l="1"/>
  <c r="D15" i="7"/>
  <c r="B15" i="7"/>
  <c r="C13" i="6" l="1"/>
  <c r="C14" i="6" s="1"/>
  <c r="D11" i="6" l="1"/>
  <c r="D13" i="6" s="1"/>
  <c r="D14" i="6" l="1"/>
  <c r="E11" i="6"/>
  <c r="E13" i="6" s="1"/>
  <c r="E14" i="6" s="1"/>
  <c r="D7" i="6" l="1"/>
  <c r="D10" i="6" s="1"/>
  <c r="E7" i="6" l="1"/>
  <c r="E10" i="6" s="1"/>
  <c r="C7" i="6" l="1"/>
  <c r="C10" i="6" s="1"/>
  <c r="C6" i="6" l="1"/>
  <c r="C12" i="6" s="1"/>
  <c r="E6" i="6"/>
  <c r="E12" i="6" s="1"/>
  <c r="D6" i="6"/>
  <c r="D12" i="6" s="1"/>
</calcChain>
</file>

<file path=xl/sharedStrings.xml><?xml version="1.0" encoding="utf-8"?>
<sst xmlns="http://schemas.openxmlformats.org/spreadsheetml/2006/main" count="1863" uniqueCount="178">
  <si>
    <t>2020 год</t>
  </si>
  <si>
    <t>Период</t>
  </si>
  <si>
    <t>Объем субсидий муниципальным районам на выравнивание бюджетной обеспеченности поселений</t>
  </si>
  <si>
    <t>Принимаемый к расчету критерий выравнивания расчетной бюджетной обеспеченности</t>
  </si>
  <si>
    <t>Прогнозные средние налоговые и неналоговые доходы бюджетов поселений в расчете на одного жителя, тыс. руб./чел.</t>
  </si>
  <si>
    <t>Принимаемый к расчету объем бюджетных ассигнований на выравнивание бюджетной обеспеченности поселений, тыс. руб.</t>
  </si>
  <si>
    <t>Утвержденный объем бюджетных ассигнований на выравнивание бюджетной обеспеченности поселений, тыс.руб.</t>
  </si>
  <si>
    <t>Принимаемые к расчету средние налоговые и неналоговые доходы бюджетов поселений в расчете на одного жителя, тыс. руб./чел.</t>
  </si>
  <si>
    <t>Доля нераспределяемой части субсидии, %</t>
  </si>
  <si>
    <t>Уровень выравнивания</t>
  </si>
  <si>
    <t>Распределяемый объем бюджетных ассигнований на выравнивание БОМР(ГО), тыс. руб.</t>
  </si>
  <si>
    <t>Нераспределенный резерв</t>
  </si>
  <si>
    <t>2019 год</t>
  </si>
  <si>
    <t>2021 год</t>
  </si>
  <si>
    <t>2022 год</t>
  </si>
  <si>
    <t>(тыс.рублей)</t>
  </si>
  <si>
    <t>Распределение субсидий муниципальным районам на 2020 год и плановый период 2021 и 2022 годов на выравнивание бюджетной обеспеченности поселений, входящих в состав муниципальных районов</t>
  </si>
  <si>
    <t>Белоярский р-н</t>
  </si>
  <si>
    <t>Березовский р-н</t>
  </si>
  <si>
    <t>Кондинский р-н</t>
  </si>
  <si>
    <t>Октябрьский р-н</t>
  </si>
  <si>
    <t>Сургутский р-н</t>
  </si>
  <si>
    <t>Советский р-н</t>
  </si>
  <si>
    <t>Ханты-Мансийский р-н</t>
  </si>
  <si>
    <t>Нижневартовский р-н</t>
  </si>
  <si>
    <t>Нефтеюганский р-н</t>
  </si>
  <si>
    <t>Наименование муниципального района</t>
  </si>
  <si>
    <t>Общий размер субсидии на 2020 год</t>
  </si>
  <si>
    <t>Общий размер субсидии на 2021 год</t>
  </si>
  <si>
    <t>Общий размер субсидии на 2022 год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</si>
  <si>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</si>
  <si>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</si>
  <si>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</si>
  <si>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</si>
  <si>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</si>
  <si>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</si>
  <si>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</si>
  <si>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</si>
  <si>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</si>
  <si>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Итого:</t>
  </si>
  <si>
    <t>Исходные данные</t>
  </si>
  <si>
    <t>Поселения</t>
  </si>
  <si>
    <t>Численность постоянного населения</t>
  </si>
  <si>
    <t>ИБР</t>
  </si>
  <si>
    <t>ИНП</t>
  </si>
  <si>
    <t>БО поселений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</si>
  <si>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</si>
  <si>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</si>
  <si>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</si>
  <si>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</si>
  <si>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</si>
  <si>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</si>
  <si>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</si>
  <si>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Городское поселение Березово</t>
  </si>
  <si>
    <t>Городское поселение Игрим</t>
  </si>
  <si>
    <t>Сельское поселение Саранпауль</t>
  </si>
  <si>
    <t>Сельское поселение Светлый</t>
  </si>
  <si>
    <t>Сельское поселение Хулимсунт</t>
  </si>
  <si>
    <t>Сельское поселение Приполярный</t>
  </si>
  <si>
    <t>Городское поселение Междуреченский</t>
  </si>
  <si>
    <t>Городское поселение Кондинское</t>
  </si>
  <si>
    <t>Городское поселение Луговой</t>
  </si>
  <si>
    <t>Городское поселение Куминский</t>
  </si>
  <si>
    <t>Городское поселение Мортка</t>
  </si>
  <si>
    <t>Сельское поселение Леуши</t>
  </si>
  <si>
    <t>Сельское поселение Мулымья</t>
  </si>
  <si>
    <t>Сельское поселение Половинка</t>
  </si>
  <si>
    <t>Сельское поселение Шугур</t>
  </si>
  <si>
    <t>Сельское поселение Болчары</t>
  </si>
  <si>
    <t>Городское поселение Андра</t>
  </si>
  <si>
    <t>Городское поселение Октябрьское</t>
  </si>
  <si>
    <t>Городское поселение Приобье</t>
  </si>
  <si>
    <t>Городское поселение Талинка</t>
  </si>
  <si>
    <t>Сельское поселение Каменное</t>
  </si>
  <si>
    <t>Сельское поселение Карымкары</t>
  </si>
  <si>
    <t>Сельское поселение Малый-Атлым</t>
  </si>
  <si>
    <t>Сельское поселение Перегребное</t>
  </si>
  <si>
    <t>Сельское поселение Сергино</t>
  </si>
  <si>
    <t>Сельское поселение Унъюган</t>
  </si>
  <si>
    <t>Сельское поселение Шеркалы</t>
  </si>
  <si>
    <t>Городское поселение Белый Яр</t>
  </si>
  <si>
    <t>Городское поселение Барсово</t>
  </si>
  <si>
    <t>Городское поселение Федоровский</t>
  </si>
  <si>
    <t>Городское поселение Лянтор</t>
  </si>
  <si>
    <t>Сельское поселение Солнечный</t>
  </si>
  <si>
    <t>Сельское поселение Локосово</t>
  </si>
  <si>
    <t>Сельское поселение Русскинская</t>
  </si>
  <si>
    <t>Сельское поселение Сытомино</t>
  </si>
  <si>
    <t>Сельское поселение Нижнесортымский</t>
  </si>
  <si>
    <t>Сельское поселение Лямина</t>
  </si>
  <si>
    <t>Сельское поселение Тундрино</t>
  </si>
  <si>
    <t>Сельское поселение Угут</t>
  </si>
  <si>
    <t>Сельское поселение Ульт-Ягун</t>
  </si>
  <si>
    <t>Городское поселение Агириш</t>
  </si>
  <si>
    <t>Городское поселение Зеленоборск</t>
  </si>
  <si>
    <t>Городское поселение Коммунистический</t>
  </si>
  <si>
    <t>Городское поселение Пионерский</t>
  </si>
  <si>
    <t>Городское поселение Советский</t>
  </si>
  <si>
    <t>Городское поселение Таежный</t>
  </si>
  <si>
    <t>Городское поселение Малиновский</t>
  </si>
  <si>
    <t>Сельское поселение Алябьевский</t>
  </si>
  <si>
    <t>Сельское поселение Горноправдинск</t>
  </si>
  <si>
    <t>Сельское поселение Селиярово</t>
  </si>
  <si>
    <t>Сельское поселение Шапша</t>
  </si>
  <si>
    <t>Сельское поселение Кышик</t>
  </si>
  <si>
    <t>Сельское поселение Нялинское</t>
  </si>
  <si>
    <t>Сельское поселение Красноленинский</t>
  </si>
  <si>
    <t>Сельское поселение Кедровый</t>
  </si>
  <si>
    <t>Сельское поселение Луговской</t>
  </si>
  <si>
    <t>Сельское поселение Цингалы</t>
  </si>
  <si>
    <t>Сельское поселение Сибирский</t>
  </si>
  <si>
    <t>Сельское поселение Выкатной</t>
  </si>
  <si>
    <t>Сельское поселение Согом</t>
  </si>
  <si>
    <t>Городское поселение Излучинск</t>
  </si>
  <si>
    <t>Городское поселение Новоаганск</t>
  </si>
  <si>
    <t>Сельское поселение Аган</t>
  </si>
  <si>
    <t>Сельское поселение Покур</t>
  </si>
  <si>
    <t>Сельское поселение Вата</t>
  </si>
  <si>
    <t>Сельское поселение Зайцева Речка</t>
  </si>
  <si>
    <t>Сельское поселение Ларьяк</t>
  </si>
  <si>
    <t>Сельское поселение Ваховск</t>
  </si>
  <si>
    <t>Городское поселение Пойковский</t>
  </si>
  <si>
    <t>Сельское поселение Каркатеевы</t>
  </si>
  <si>
    <t>Сельское поселение Куть-Ях</t>
  </si>
  <si>
    <t>Сельское поселение Лемпино</t>
  </si>
  <si>
    <t>Сельское поселение Салым</t>
  </si>
  <si>
    <t>Сельское поселение Сентябрьский</t>
  </si>
  <si>
    <t>Сельское поселение Усть-Юган</t>
  </si>
  <si>
    <t>Сельское поселение Сингапай</t>
  </si>
  <si>
    <t xml:space="preserve">ИТОГО </t>
  </si>
  <si>
    <t>Исходные данные для расчетов</t>
  </si>
  <si>
    <t>МР</t>
  </si>
  <si>
    <t>Статус городского поселения</t>
  </si>
  <si>
    <t>Численность городского населения</t>
  </si>
  <si>
    <t>Доля городского населения</t>
  </si>
  <si>
    <t>Доля сельского населения</t>
  </si>
  <si>
    <t>Численность населения, проживающего в населенных пунктах с числен. населения не более 500 чел.</t>
  </si>
  <si>
    <t>Ед. изм.</t>
  </si>
  <si>
    <t>чел</t>
  </si>
  <si>
    <t>%</t>
  </si>
  <si>
    <t>чел.</t>
  </si>
  <si>
    <t>Дата</t>
  </si>
  <si>
    <t>Параметры показателей</t>
  </si>
  <si>
    <t>на 01.01.2019 г.</t>
  </si>
  <si>
    <t>Итого по П</t>
  </si>
  <si>
    <t>Удельный вес населения, проживающего в населенных пунктах с числен. населения не более 500 чел., %</t>
  </si>
  <si>
    <t>Численность населения, проживающего в районах Крайнего Севера и приравненных к ним местностей с ограниченными сроками завоза грузов (продукции)</t>
  </si>
  <si>
    <t>Площадь жилищного фонда)</t>
  </si>
  <si>
    <t>Стоимость потребительской корзины в среднем на душу населения</t>
  </si>
  <si>
    <t>тыс.кв. м</t>
  </si>
  <si>
    <t>руб.</t>
  </si>
  <si>
    <t>Теплоснабжение: общие показатели</t>
  </si>
  <si>
    <t>Теплоснабжение</t>
  </si>
  <si>
    <t>Продолжительность отопительного периода</t>
  </si>
  <si>
    <t>Коэффициент продолжительности отопительного периода</t>
  </si>
  <si>
    <t>Средневзвешенный тариф на тепловую энергию</t>
  </si>
  <si>
    <t>Коэффициент стоимости тепловой энергии</t>
  </si>
  <si>
    <t>Коэффициент стоимости теплоснабжения</t>
  </si>
  <si>
    <t>дней</t>
  </si>
  <si>
    <t>руб./Гкал</t>
  </si>
  <si>
    <t>Водоснабжение и водоотведение</t>
  </si>
  <si>
    <t>Тарифы на холодное водоснабжение</t>
  </si>
  <si>
    <t>Тарифы на водоотведение</t>
  </si>
  <si>
    <t>Общие тарифы на водоснабжение и водоотведение</t>
  </si>
  <si>
    <t>Коэффициент стоимости водоснабжения и водоотведения</t>
  </si>
  <si>
    <t>руб./м3</t>
  </si>
  <si>
    <t>Электроснабжение</t>
  </si>
  <si>
    <t>Тарифы на электроснабжение</t>
  </si>
  <si>
    <t>Коэффициент стоимости электроснабжения</t>
  </si>
  <si>
    <t>руб./МВт</t>
  </si>
  <si>
    <t>Рассчитанное для утверждения распределение ДВБОП на 2020 год (включая дифференцированные нормативы отчислений от НДФЛ)</t>
  </si>
  <si>
    <t>тыс. руб.</t>
  </si>
  <si>
    <t>Рассчитанное для утверждения распределение ДВБОП на 2021 год (включая дифференцированные нормативы отчислений от НДФЛ)</t>
  </si>
  <si>
    <t>Подуш.дотация</t>
  </si>
  <si>
    <t>Расчетный размер субсидии на поселение</t>
  </si>
  <si>
    <t>Рассчитанный при утверждении размер дотаций поселениям</t>
  </si>
  <si>
    <t>Расчетный размер дотации на поселение</t>
  </si>
  <si>
    <t>Объем средств, необходимый для выравнивания до уровня БО, равного 1,636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</si>
</sst>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"/>
    <numFmt numFmtId="165" formatCode="#,##0.0"/>
    <numFmt numFmtId="166" formatCode="0.0%"/>
    <numFmt numFmtId="167" formatCode="#,##0.000\ _₽"/>
    <numFmt numFmtId="168" formatCode="#,##0\ _₽"/>
    <numFmt numFmtId="169" formatCode="#,##0.0\ _₽"/>
    <numFmt numFmtId="170" formatCode="#,##0.00\ _₽"/>
    <numFmt numFmtId="171" formatCode="0.0"/>
  </numFmts>
  <fonts count="1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MS Sans Serif"/>
      <family val="2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9" fontId="2" fillId="0" borderId="0" applyFont="0" applyFill="0" applyBorder="0" applyAlignment="0" applyProtection="0"/>
    <xf numFmtId="0" fontId="3" fillId="0" borderId="0"/>
    <xf numFmtId="0" fontId="6" fillId="0" borderId="0"/>
    <xf numFmtId="0" fontId="14" fillId="0" borderId="0"/>
  </cellStyleXfs>
  <cellXfs count="140">
    <xf numFmtId="0" fontId="0" fillId="0" borderId="0" xfId="0"/>
    <xf numFmtId="3" fontId="4" fillId="0" borderId="0" xfId="2" applyNumberFormat="1" applyFont="1" applyFill="1" applyBorder="1" applyAlignment="1">
      <alignment horizontal="left" vertical="top"/>
    </xf>
    <xf numFmtId="0" fontId="5" fillId="0" borderId="0" xfId="2" applyFont="1"/>
    <xf numFmtId="3" fontId="4" fillId="0" borderId="0" xfId="2" applyNumberFormat="1" applyFont="1" applyFill="1" applyBorder="1" applyAlignment="1">
      <alignment horizontal="center" vertical="top"/>
    </xf>
    <xf numFmtId="0" fontId="8" fillId="0" borderId="1" xfId="3" quotePrefix="1" applyFont="1" applyFill="1" applyBorder="1" applyAlignment="1">
      <alignment horizontal="left"/>
    </xf>
    <xf numFmtId="4" fontId="8" fillId="0" borderId="1" xfId="2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left"/>
    </xf>
    <xf numFmtId="0" fontId="8" fillId="0" borderId="1" xfId="2" quotePrefix="1" applyFont="1" applyFill="1" applyBorder="1" applyAlignment="1">
      <alignment horizontal="left"/>
    </xf>
    <xf numFmtId="0" fontId="8" fillId="0" borderId="1" xfId="0" applyFont="1" applyFill="1" applyBorder="1"/>
    <xf numFmtId="0" fontId="9" fillId="0" borderId="0" xfId="0" applyFont="1" applyFill="1"/>
    <xf numFmtId="164" fontId="8" fillId="0" borderId="1" xfId="2" applyNumberFormat="1" applyFont="1" applyFill="1" applyBorder="1" applyAlignment="1">
      <alignment horizontal="right" vertical="center"/>
    </xf>
    <xf numFmtId="164" fontId="8" fillId="0" borderId="1" xfId="1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center"/>
    </xf>
    <xf numFmtId="165" fontId="8" fillId="0" borderId="1" xfId="2" applyNumberFormat="1" applyFont="1" applyFill="1" applyBorder="1" applyAlignment="1">
      <alignment horizontal="right" vertical="center"/>
    </xf>
    <xf numFmtId="166" fontId="8" fillId="0" borderId="1" xfId="1" applyNumberFormat="1" applyFont="1" applyFill="1" applyBorder="1" applyAlignment="1">
      <alignment horizontal="right" vertical="center"/>
    </xf>
    <xf numFmtId="3" fontId="8" fillId="0" borderId="1" xfId="2" applyNumberFormat="1" applyFont="1" applyFill="1" applyBorder="1" applyAlignment="1">
      <alignment horizontal="right" vertical="center"/>
    </xf>
    <xf numFmtId="0" fontId="8" fillId="0" borderId="1" xfId="2" applyFont="1" applyFill="1" applyBorder="1"/>
    <xf numFmtId="165" fontId="8" fillId="0" borderId="1" xfId="2" applyNumberFormat="1" applyFont="1" applyFill="1" applyBorder="1"/>
    <xf numFmtId="3" fontId="7" fillId="0" borderId="0" xfId="2" applyNumberFormat="1" applyFont="1" applyFill="1" applyBorder="1" applyAlignment="1">
      <alignment horizontal="left" vertical="top"/>
    </xf>
    <xf numFmtId="0" fontId="2" fillId="0" borderId="0" xfId="0" applyFont="1"/>
    <xf numFmtId="0" fontId="8" fillId="0" borderId="1" xfId="2" quotePrefix="1" applyFont="1" applyFill="1" applyBorder="1" applyAlignment="1">
      <alignment vertical="top" wrapText="1"/>
    </xf>
    <xf numFmtId="0" fontId="8" fillId="0" borderId="1" xfId="3" quotePrefix="1" applyFont="1" applyFill="1" applyBorder="1" applyAlignment="1">
      <alignment wrapText="1"/>
    </xf>
    <xf numFmtId="0" fontId="8" fillId="0" borderId="1" xfId="2" quotePrefix="1" applyFont="1" applyFill="1" applyBorder="1" applyAlignment="1">
      <alignment wrapText="1"/>
    </xf>
    <xf numFmtId="0" fontId="8" fillId="0" borderId="1" xfId="2" quotePrefix="1" applyFont="1" applyFill="1" applyBorder="1" applyAlignment="1"/>
    <xf numFmtId="0" fontId="8" fillId="0" borderId="1" xfId="2" applyFont="1" applyFill="1" applyBorder="1" applyAlignment="1"/>
    <xf numFmtId="0" fontId="11" fillId="0" borderId="0" xfId="0" applyFont="1"/>
    <xf numFmtId="0" fontId="11" fillId="0" borderId="1" xfId="0" applyFont="1" applyBorder="1"/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165" fontId="15" fillId="0" borderId="1" xfId="4" applyNumberFormat="1" applyFont="1" applyFill="1" applyBorder="1" applyAlignment="1">
      <alignment horizontal="right" vertical="center" wrapText="1"/>
    </xf>
    <xf numFmtId="165" fontId="1" fillId="0" borderId="1" xfId="0" applyNumberFormat="1" applyFont="1" applyBorder="1"/>
    <xf numFmtId="0" fontId="16" fillId="0" borderId="1" xfId="0" applyFont="1" applyBorder="1" applyAlignment="1">
      <alignment wrapText="1"/>
    </xf>
    <xf numFmtId="0" fontId="16" fillId="0" borderId="1" xfId="0" applyFont="1" applyBorder="1"/>
    <xf numFmtId="167" fontId="16" fillId="0" borderId="1" xfId="0" applyNumberFormat="1" applyFont="1" applyBorder="1"/>
    <xf numFmtId="0" fontId="1" fillId="0" borderId="5" xfId="0" applyFont="1" applyFill="1" applyBorder="1" applyAlignment="1"/>
    <xf numFmtId="0" fontId="11" fillId="0" borderId="3" xfId="0" applyFont="1" applyBorder="1"/>
    <xf numFmtId="0" fontId="1" fillId="0" borderId="3" xfId="0" applyFont="1" applyBorder="1"/>
    <xf numFmtId="0" fontId="17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/>
    <xf numFmtId="167" fontId="16" fillId="0" borderId="0" xfId="0" applyNumberFormat="1" applyFont="1" applyBorder="1"/>
    <xf numFmtId="0" fontId="1" fillId="0" borderId="1" xfId="0" applyFont="1" applyFill="1" applyBorder="1" applyAlignment="1"/>
    <xf numFmtId="166" fontId="16" fillId="0" borderId="1" xfId="0" applyNumberFormat="1" applyFont="1" applyBorder="1"/>
    <xf numFmtId="166" fontId="16" fillId="0" borderId="5" xfId="0" applyNumberFormat="1" applyFont="1" applyBorder="1"/>
    <xf numFmtId="167" fontId="18" fillId="0" borderId="3" xfId="0" applyNumberFormat="1" applyFont="1" applyBorder="1"/>
    <xf numFmtId="166" fontId="18" fillId="0" borderId="3" xfId="0" applyNumberFormat="1" applyFont="1" applyBorder="1"/>
    <xf numFmtId="166" fontId="18" fillId="0" borderId="9" xfId="0" applyNumberFormat="1" applyFont="1" applyBorder="1"/>
    <xf numFmtId="168" fontId="18" fillId="0" borderId="3" xfId="0" applyNumberFormat="1" applyFont="1" applyBorder="1"/>
    <xf numFmtId="168" fontId="16" fillId="0" borderId="1" xfId="0" applyNumberFormat="1" applyFont="1" applyBorder="1"/>
    <xf numFmtId="168" fontId="18" fillId="0" borderId="1" xfId="0" applyNumberFormat="1" applyFont="1" applyBorder="1"/>
    <xf numFmtId="0" fontId="11" fillId="0" borderId="9" xfId="0" applyFont="1" applyBorder="1"/>
    <xf numFmtId="0" fontId="11" fillId="0" borderId="0" xfId="0" applyFont="1" applyBorder="1"/>
    <xf numFmtId="10" fontId="16" fillId="0" borderId="1" xfId="0" applyNumberFormat="1" applyFont="1" applyBorder="1"/>
    <xf numFmtId="169" fontId="18" fillId="0" borderId="3" xfId="0" applyNumberFormat="1" applyFont="1" applyBorder="1"/>
    <xf numFmtId="169" fontId="18" fillId="0" borderId="1" xfId="0" applyNumberFormat="1" applyFont="1" applyBorder="1"/>
    <xf numFmtId="169" fontId="16" fillId="0" borderId="1" xfId="0" applyNumberFormat="1" applyFont="1" applyBorder="1"/>
    <xf numFmtId="10" fontId="13" fillId="0" borderId="3" xfId="0" applyNumberFormat="1" applyFont="1" applyBorder="1"/>
    <xf numFmtId="169" fontId="13" fillId="0" borderId="3" xfId="0" applyNumberFormat="1" applyFont="1" applyBorder="1"/>
    <xf numFmtId="170" fontId="18" fillId="0" borderId="3" xfId="0" applyNumberFormat="1" applyFont="1" applyBorder="1"/>
    <xf numFmtId="170" fontId="16" fillId="0" borderId="1" xfId="0" applyNumberFormat="1" applyFont="1" applyBorder="1"/>
    <xf numFmtId="0" fontId="12" fillId="0" borderId="5" xfId="0" applyFont="1" applyBorder="1" applyAlignment="1">
      <alignment horizontal="center" vertical="center" wrapText="1"/>
    </xf>
    <xf numFmtId="0" fontId="11" fillId="0" borderId="5" xfId="0" applyFont="1" applyBorder="1"/>
    <xf numFmtId="0" fontId="16" fillId="0" borderId="5" xfId="0" applyFont="1" applyBorder="1"/>
    <xf numFmtId="0" fontId="17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7" fillId="0" borderId="1" xfId="0" applyFont="1" applyBorder="1" applyAlignment="1">
      <alignment horizontal="center" vertical="center" wrapText="1"/>
    </xf>
    <xf numFmtId="0" fontId="11" fillId="0" borderId="0" xfId="0" applyFont="1" applyFill="1"/>
    <xf numFmtId="0" fontId="12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1" fillId="0" borderId="9" xfId="0" applyFont="1" applyFill="1" applyBorder="1"/>
    <xf numFmtId="0" fontId="17" fillId="0" borderId="5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/>
    <xf numFmtId="0" fontId="1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11" fillId="0" borderId="5" xfId="0" applyFont="1" applyFill="1" applyBorder="1"/>
    <xf numFmtId="0" fontId="1" fillId="0" borderId="1" xfId="0" applyFont="1" applyFill="1" applyBorder="1"/>
    <xf numFmtId="169" fontId="13" fillId="0" borderId="3" xfId="0" applyNumberFormat="1" applyFont="1" applyFill="1" applyBorder="1"/>
    <xf numFmtId="167" fontId="18" fillId="0" borderId="3" xfId="0" applyNumberFormat="1" applyFont="1" applyFill="1" applyBorder="1"/>
    <xf numFmtId="170" fontId="18" fillId="0" borderId="3" xfId="0" applyNumberFormat="1" applyFont="1" applyFill="1" applyBorder="1"/>
    <xf numFmtId="167" fontId="16" fillId="0" borderId="0" xfId="0" applyNumberFormat="1" applyFont="1" applyFill="1" applyBorder="1"/>
    <xf numFmtId="0" fontId="16" fillId="0" borderId="5" xfId="0" applyFont="1" applyFill="1" applyBorder="1"/>
    <xf numFmtId="0" fontId="16" fillId="0" borderId="1" xfId="0" applyFont="1" applyFill="1" applyBorder="1" applyAlignment="1">
      <alignment wrapText="1"/>
    </xf>
    <xf numFmtId="169" fontId="16" fillId="0" borderId="1" xfId="0" applyNumberFormat="1" applyFont="1" applyFill="1" applyBorder="1"/>
    <xf numFmtId="167" fontId="16" fillId="0" borderId="1" xfId="0" applyNumberFormat="1" applyFont="1" applyFill="1" applyBorder="1"/>
    <xf numFmtId="170" fontId="16" fillId="0" borderId="1" xfId="0" applyNumberFormat="1" applyFont="1" applyFill="1" applyBorder="1"/>
    <xf numFmtId="0" fontId="16" fillId="0" borderId="1" xfId="0" applyFont="1" applyFill="1" applyBorder="1"/>
    <xf numFmtId="0" fontId="11" fillId="0" borderId="0" xfId="0" applyFont="1" applyFill="1" applyBorder="1"/>
    <xf numFmtId="171" fontId="17" fillId="0" borderId="1" xfId="0" applyNumberFormat="1" applyFont="1" applyFill="1" applyBorder="1" applyAlignment="1">
      <alignment horizontal="center" vertical="center" wrapText="1"/>
    </xf>
    <xf numFmtId="171" fontId="12" fillId="0" borderId="1" xfId="0" applyNumberFormat="1" applyFont="1" applyFill="1" applyBorder="1" applyAlignment="1">
      <alignment vertical="center"/>
    </xf>
    <xf numFmtId="0" fontId="1" fillId="0" borderId="2" xfId="0" applyFont="1" applyFill="1" applyBorder="1" applyAlignment="1"/>
    <xf numFmtId="0" fontId="17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/>
    <xf numFmtId="0" fontId="1" fillId="0" borderId="5" xfId="0" applyFont="1" applyFill="1" applyBorder="1"/>
    <xf numFmtId="0" fontId="16" fillId="0" borderId="5" xfId="0" applyFont="1" applyFill="1" applyBorder="1" applyAlignment="1">
      <alignment wrapText="1"/>
    </xf>
    <xf numFmtId="167" fontId="18" fillId="0" borderId="1" xfId="0" applyNumberFormat="1" applyFont="1" applyFill="1" applyBorder="1"/>
    <xf numFmtId="170" fontId="18" fillId="0" borderId="1" xfId="0" applyNumberFormat="1" applyFont="1" applyFill="1" applyBorder="1"/>
    <xf numFmtId="2" fontId="12" fillId="0" borderId="1" xfId="0" applyNumberFormat="1" applyFont="1" applyFill="1" applyBorder="1" applyAlignment="1">
      <alignment vertical="center"/>
    </xf>
    <xf numFmtId="170" fontId="13" fillId="0" borderId="1" xfId="0" applyNumberFormat="1" applyFont="1" applyFill="1" applyBorder="1"/>
    <xf numFmtId="168" fontId="13" fillId="0" borderId="1" xfId="0" applyNumberFormat="1" applyFont="1" applyFill="1" applyBorder="1"/>
    <xf numFmtId="168" fontId="16" fillId="0" borderId="1" xfId="0" applyNumberFormat="1" applyFont="1" applyFill="1" applyBorder="1"/>
    <xf numFmtId="167" fontId="13" fillId="0" borderId="1" xfId="0" applyNumberFormat="1" applyFont="1" applyFill="1" applyBorder="1"/>
    <xf numFmtId="0" fontId="13" fillId="0" borderId="0" xfId="0" applyFont="1" applyFill="1" applyBorder="1" applyAlignment="1"/>
    <xf numFmtId="170" fontId="18" fillId="0" borderId="0" xfId="0" applyNumberFormat="1" applyFont="1" applyFill="1" applyBorder="1"/>
    <xf numFmtId="167" fontId="18" fillId="0" borderId="0" xfId="0" applyNumberFormat="1" applyFont="1" applyFill="1" applyBorder="1"/>
    <xf numFmtId="170" fontId="16" fillId="0" borderId="0" xfId="0" applyNumberFormat="1" applyFont="1" applyFill="1" applyBorder="1"/>
    <xf numFmtId="0" fontId="13" fillId="0" borderId="2" xfId="0" applyFont="1" applyFill="1" applyBorder="1" applyAlignment="1"/>
    <xf numFmtId="171" fontId="17" fillId="0" borderId="3" xfId="0" applyNumberFormat="1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vertical="center"/>
    </xf>
    <xf numFmtId="0" fontId="1" fillId="0" borderId="8" xfId="0" applyFont="1" applyFill="1" applyBorder="1" applyAlignment="1"/>
    <xf numFmtId="168" fontId="18" fillId="0" borderId="1" xfId="0" applyNumberFormat="1" applyFont="1" applyFill="1" applyBorder="1"/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/>
    </xf>
  </cellXfs>
  <cellStyles count="5">
    <cellStyle name="Normal 2" xfId="2"/>
    <cellStyle name="Normal_own-reg-rev" xfId="4"/>
    <cellStyle name="Normal_RData2000" xfId="3"/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ipengoltsep\Desktop\&#1076;&#1083;&#1103;%20&#1089;&#1074;&#1077;&#1088;&#1082;&#1080;%20&#1084;&#1077;&#1090;&#1086;&#1076;&#1080;&#1082;\&#1082;&#1086;&#1087;&#1080;&#1103;%20&#1076;&#1083;&#1103;%20&#1084;&#1077;&#1090;&#1086;&#1076;&#1080;&#1082;%20&#1089;&#1090;&#1088;.%20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РЕЗУЛЬТАТ МР-ГО"/>
      <sheetName val="ТРАНСФЕРТЫ МР"/>
      <sheetName val="ТРАНСФЕРТЫ+1"/>
      <sheetName val="ТРАНСФЕРТЫ+2"/>
      <sheetName val="ТРАНСФЕРТЫ+3"/>
      <sheetName val="Данные"/>
      <sheetName val="РРО"/>
      <sheetName val="Настройка ИБР+1"/>
      <sheetName val="Настройка ИБР+2"/>
      <sheetName val="Настройка ИБР+3"/>
      <sheetName val="ИБР+1"/>
      <sheetName val="ИБР+2"/>
      <sheetName val="ИБР+3"/>
      <sheetName val="Рис ИБР"/>
      <sheetName val="Доходы+1"/>
      <sheetName val="Доходы+2"/>
      <sheetName val="Доходы+3"/>
      <sheetName val="Базы НО"/>
      <sheetName val="Вспомогательный"/>
    </sheetNames>
    <sheetDataSet>
      <sheetData sheetId="0"/>
      <sheetData sheetId="1"/>
      <sheetData sheetId="2"/>
      <sheetData sheetId="3">
        <row r="12">
          <cell r="N12">
            <v>547950.58050559927</v>
          </cell>
        </row>
      </sheetData>
      <sheetData sheetId="4"/>
      <sheetData sheetId="5"/>
      <sheetData sheetId="6">
        <row r="12">
          <cell r="H12">
            <v>382926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>
        <row r="9">
          <cell r="AG9">
            <v>2045621.6219636984</v>
          </cell>
          <cell r="BF9">
            <v>0</v>
          </cell>
        </row>
      </sheetData>
      <sheetData sheetId="16">
        <row r="9">
          <cell r="AG9">
            <v>2120547.7125931326</v>
          </cell>
          <cell r="BF9">
            <v>0</v>
          </cell>
        </row>
      </sheetData>
      <sheetData sheetId="17">
        <row r="9">
          <cell r="AG9">
            <v>2154265.5116262478</v>
          </cell>
          <cell r="BF9">
            <v>0</v>
          </cell>
        </row>
      </sheetData>
      <sheetData sheetId="18"/>
      <sheetData sheetId="1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5"/>
  <sheetViews>
    <sheetView zoomScaleNormal="100" workbookViewId="0">
      <selection activeCell="B23" sqref="B23"/>
    </sheetView>
  </sheetViews>
  <sheetFormatPr defaultRowHeight="15" x14ac:dyDescent="0.25"/>
  <cols>
    <col min="1" max="1" width="58.28515625" customWidth="1"/>
    <col min="2" max="2" width="12" customWidth="1"/>
    <col min="3" max="3" width="13.5703125" customWidth="1"/>
    <col min="4" max="4" width="16.140625" customWidth="1"/>
    <col min="5" max="5" width="15.7109375" customWidth="1"/>
  </cols>
  <sheetData>
    <row r="2" spans="1:7" x14ac:dyDescent="0.25">
      <c r="A2" s="18"/>
      <c r="B2" s="19"/>
      <c r="C2" s="19"/>
      <c r="D2" s="19"/>
      <c r="E2" s="19"/>
      <c r="F2" s="19"/>
      <c r="G2" s="19"/>
    </row>
    <row r="3" spans="1:7" x14ac:dyDescent="0.25">
      <c r="A3" s="123" t="s">
        <v>2</v>
      </c>
      <c r="B3" s="123"/>
      <c r="C3" s="123"/>
      <c r="D3" s="123"/>
      <c r="E3" s="123"/>
    </row>
    <row r="4" spans="1:7" ht="18.75" x14ac:dyDescent="0.25">
      <c r="B4" s="1"/>
      <c r="C4" s="2"/>
      <c r="D4" s="3"/>
      <c r="E4" s="3"/>
    </row>
    <row r="5" spans="1:7" s="9" customFormat="1" x14ac:dyDescent="0.25">
      <c r="A5" s="8" t="s">
        <v>1</v>
      </c>
      <c r="B5" s="8" t="s">
        <v>12</v>
      </c>
      <c r="C5" s="8" t="s">
        <v>0</v>
      </c>
      <c r="D5" s="8" t="s">
        <v>13</v>
      </c>
      <c r="E5" s="8" t="s">
        <v>14</v>
      </c>
    </row>
    <row r="6" spans="1:7" s="9" customFormat="1" ht="35.25" customHeight="1" x14ac:dyDescent="0.25">
      <c r="A6" s="20" t="s">
        <v>3</v>
      </c>
      <c r="B6" s="10"/>
      <c r="C6" s="11">
        <f>(('[1]Доходы+1'!$AG$9+'[1]Доходы+1'!$BF$9)+(C8+'[1]ТРАНСФЕРТЫ+1'!$N$12))/('[1]Доходы+1'!$AG$9+'[1]Доходы+1'!$BF$9)</f>
        <v>1.6355111163019715</v>
      </c>
      <c r="D6" s="11">
        <f>(('[1]Доходы+1'!$AG$9+'[1]Доходы+1'!$BF$9)+(D8+'[1]ТРАНСФЕРТЫ+1'!$N$12))/('[1]Доходы+1'!$AG$9+'[1]Доходы+1'!$BF$9)</f>
        <v>1.6538934014695981</v>
      </c>
      <c r="E6" s="11">
        <f>(('[1]Доходы+1'!$AG$9+'[1]Доходы+1'!$BF$9)+(E8+'[1]ТРАНСФЕРТЫ+1'!$N$12))/('[1]Доходы+1'!$AG$9+'[1]Доходы+1'!$BF$9)</f>
        <v>1.6693345268765922</v>
      </c>
    </row>
    <row r="7" spans="1:7" s="9" customFormat="1" ht="42.75" customHeight="1" x14ac:dyDescent="0.25">
      <c r="A7" s="21" t="s">
        <v>4</v>
      </c>
      <c r="B7" s="4"/>
      <c r="C7" s="5">
        <f>('[1]Доходы+1'!$AG$9+'[1]Доходы+1'!$BF$9)/[1]Данные!$H$12</f>
        <v>5.3420807726915864</v>
      </c>
      <c r="D7" s="5">
        <f>('[1]Доходы+2'!$AG$9+'[1]Доходы+2'!$BF$9)/[1]Данные!$H$12</f>
        <v>5.5377480573090692</v>
      </c>
      <c r="E7" s="5">
        <f>('[1]Доходы+3'!$AG$9+'[1]Доходы+3'!$BF$9)/[1]Данные!$H$12</f>
        <v>5.6258010989753835</v>
      </c>
    </row>
    <row r="8" spans="1:7" s="9" customFormat="1" ht="36.75" customHeight="1" x14ac:dyDescent="0.25">
      <c r="A8" s="22" t="s">
        <v>5</v>
      </c>
      <c r="B8" s="12">
        <v>716252.1</v>
      </c>
      <c r="C8" s="13">
        <v>752064.7</v>
      </c>
      <c r="D8" s="13">
        <v>789667.9</v>
      </c>
      <c r="E8" s="13">
        <v>821254.6</v>
      </c>
    </row>
    <row r="9" spans="1:7" s="9" customFormat="1" ht="42.75" customHeight="1" x14ac:dyDescent="0.25">
      <c r="A9" s="22" t="s">
        <v>6</v>
      </c>
      <c r="B9" s="12">
        <v>716252.1</v>
      </c>
      <c r="C9" s="13">
        <v>752064.7</v>
      </c>
      <c r="D9" s="13">
        <v>789667.9</v>
      </c>
      <c r="E9" s="13"/>
    </row>
    <row r="10" spans="1:7" s="9" customFormat="1" ht="42.75" customHeight="1" x14ac:dyDescent="0.25">
      <c r="A10" s="21" t="s">
        <v>7</v>
      </c>
      <c r="B10" s="6"/>
      <c r="C10" s="5">
        <f>C7</f>
        <v>5.3420807726915864</v>
      </c>
      <c r="D10" s="5">
        <f>D7</f>
        <v>5.5377480573090692</v>
      </c>
      <c r="E10" s="5">
        <f>E7</f>
        <v>5.6258010989753835</v>
      </c>
    </row>
    <row r="11" spans="1:7" s="9" customFormat="1" ht="23.25" customHeight="1" x14ac:dyDescent="0.25">
      <c r="A11" s="23" t="s">
        <v>8</v>
      </c>
      <c r="B11" s="7"/>
      <c r="C11" s="14">
        <v>0</v>
      </c>
      <c r="D11" s="14">
        <f>1-(C13)/D8</f>
        <v>4.7619005407209869E-2</v>
      </c>
      <c r="E11" s="14">
        <f>1-(D13+0.1)/E8</f>
        <v>8.4248904054844975E-2</v>
      </c>
    </row>
    <row r="12" spans="1:7" s="9" customFormat="1" ht="24" customHeight="1" x14ac:dyDescent="0.25">
      <c r="A12" s="23" t="s">
        <v>9</v>
      </c>
      <c r="B12" s="7"/>
      <c r="C12" s="11">
        <f>C6</f>
        <v>1.6355111163019715</v>
      </c>
      <c r="D12" s="11">
        <f>D6</f>
        <v>1.6538934014695981</v>
      </c>
      <c r="E12" s="11">
        <f>E6</f>
        <v>1.6693345268765922</v>
      </c>
    </row>
    <row r="13" spans="1:7" s="9" customFormat="1" ht="33" customHeight="1" x14ac:dyDescent="0.25">
      <c r="A13" s="22" t="s">
        <v>10</v>
      </c>
      <c r="B13" s="7"/>
      <c r="C13" s="15">
        <f>C8*(1-C11)</f>
        <v>752064.7</v>
      </c>
      <c r="D13" s="15">
        <f>D8*(1-D11)</f>
        <v>752064.7</v>
      </c>
      <c r="E13" s="15">
        <f>E8*(1-E11)</f>
        <v>752064.79999999993</v>
      </c>
    </row>
    <row r="14" spans="1:7" s="9" customFormat="1" ht="20.25" customHeight="1" x14ac:dyDescent="0.25">
      <c r="A14" s="24" t="s">
        <v>11</v>
      </c>
      <c r="B14" s="16"/>
      <c r="C14" s="17">
        <f>C8-C13</f>
        <v>0</v>
      </c>
      <c r="D14" s="17">
        <f>D8-D13</f>
        <v>37603.20000000007</v>
      </c>
      <c r="E14" s="17">
        <f t="shared" ref="E14" si="0">E8-E13</f>
        <v>69189.800000000047</v>
      </c>
    </row>
    <row r="15" spans="1:7" s="9" customFormat="1" x14ac:dyDescent="0.25"/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90" firstPageNumber="2731" orientation="landscape" useFirstPageNumber="1" r:id="rId1"/>
  <headerFooter>
    <oddHeader>&amp;R&amp;P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1"/>
  <sheetViews>
    <sheetView zoomScaleNormal="100" workbookViewId="0">
      <selection activeCell="D32" sqref="D32"/>
    </sheetView>
  </sheetViews>
  <sheetFormatPr defaultRowHeight="15" x14ac:dyDescent="0.25"/>
  <cols>
    <col min="1" max="1" width="19.28515625" style="76" customWidth="1"/>
    <col min="2" max="2" width="29.7109375" style="76" customWidth="1"/>
    <col min="3" max="3" width="18.140625" style="76" customWidth="1"/>
    <col min="4" max="4" width="16.5703125" style="76" customWidth="1"/>
    <col min="5" max="5" width="18.28515625" style="76" customWidth="1"/>
    <col min="6" max="6" width="16.5703125" style="76" customWidth="1"/>
    <col min="7" max="9" width="13.7109375" style="99" customWidth="1"/>
    <col min="10" max="16384" width="9.140625" style="76"/>
  </cols>
  <sheetData>
    <row r="3" spans="1:9" x14ac:dyDescent="0.25">
      <c r="A3" s="38"/>
      <c r="B3" s="102"/>
      <c r="C3" s="136" t="s">
        <v>160</v>
      </c>
      <c r="D3" s="137"/>
      <c r="E3" s="137"/>
      <c r="F3" s="138"/>
      <c r="G3" s="47"/>
      <c r="H3" s="47"/>
      <c r="I3" s="47"/>
    </row>
    <row r="4" spans="1:9" ht="55.5" customHeight="1" x14ac:dyDescent="0.25">
      <c r="A4" s="77" t="s">
        <v>131</v>
      </c>
      <c r="B4" s="78" t="s">
        <v>41</v>
      </c>
      <c r="C4" s="28" t="s">
        <v>161</v>
      </c>
      <c r="D4" s="28" t="s">
        <v>162</v>
      </c>
      <c r="E4" s="28" t="s">
        <v>163</v>
      </c>
      <c r="F4" s="28" t="s">
        <v>164</v>
      </c>
      <c r="G4" s="80"/>
      <c r="H4" s="80"/>
      <c r="I4" s="80"/>
    </row>
    <row r="5" spans="1:9" x14ac:dyDescent="0.25">
      <c r="A5" s="81"/>
      <c r="B5" s="103" t="s">
        <v>137</v>
      </c>
      <c r="C5" s="75" t="s">
        <v>165</v>
      </c>
      <c r="D5" s="75" t="s">
        <v>165</v>
      </c>
      <c r="E5" s="43" t="s">
        <v>165</v>
      </c>
      <c r="F5" s="75"/>
      <c r="G5" s="84"/>
      <c r="H5" s="84"/>
      <c r="I5" s="84"/>
    </row>
    <row r="6" spans="1:9" x14ac:dyDescent="0.25">
      <c r="A6" s="81"/>
      <c r="B6" s="103" t="s">
        <v>141</v>
      </c>
      <c r="C6" s="135" t="s">
        <v>14</v>
      </c>
      <c r="D6" s="135"/>
      <c r="E6" s="135"/>
      <c r="F6" s="135"/>
      <c r="G6" s="84"/>
      <c r="H6" s="84"/>
      <c r="I6" s="84"/>
    </row>
    <row r="7" spans="1:9" x14ac:dyDescent="0.25">
      <c r="A7" s="81"/>
      <c r="B7" s="82" t="s">
        <v>142</v>
      </c>
      <c r="C7" s="100">
        <v>1</v>
      </c>
      <c r="D7" s="101">
        <v>1</v>
      </c>
      <c r="E7" s="85"/>
      <c r="F7" s="85"/>
      <c r="G7" s="84"/>
      <c r="H7" s="84"/>
      <c r="I7" s="84"/>
    </row>
    <row r="8" spans="1:9" x14ac:dyDescent="0.25">
      <c r="A8" s="87"/>
      <c r="B8" s="88" t="s">
        <v>144</v>
      </c>
      <c r="C8" s="89">
        <v>85.692274335984351</v>
      </c>
      <c r="D8" s="89">
        <v>85.594711379243421</v>
      </c>
      <c r="E8" s="90">
        <v>171.28698571522779</v>
      </c>
      <c r="F8" s="91">
        <v>1</v>
      </c>
      <c r="G8" s="92"/>
      <c r="H8" s="92"/>
      <c r="I8" s="92"/>
    </row>
    <row r="9" spans="1:9" x14ac:dyDescent="0.25">
      <c r="A9" s="93" t="s">
        <v>17</v>
      </c>
      <c r="B9" s="94" t="s">
        <v>46</v>
      </c>
      <c r="C9" s="97">
        <v>97.592401096960003</v>
      </c>
      <c r="D9" s="97">
        <v>63.601138242879998</v>
      </c>
      <c r="E9" s="97">
        <v>161.19353933984002</v>
      </c>
      <c r="F9" s="96">
        <v>0.94107289393154148</v>
      </c>
      <c r="G9" s="92"/>
      <c r="H9" s="92"/>
      <c r="I9" s="92"/>
    </row>
    <row r="10" spans="1:9" x14ac:dyDescent="0.25">
      <c r="A10" s="93" t="s">
        <v>17</v>
      </c>
      <c r="B10" s="94" t="s">
        <v>47</v>
      </c>
      <c r="C10" s="97">
        <v>63.076682885440007</v>
      </c>
      <c r="D10" s="97">
        <v>60.760338390080001</v>
      </c>
      <c r="E10" s="97">
        <v>123.83702127552002</v>
      </c>
      <c r="F10" s="96">
        <v>0.72297974512438756</v>
      </c>
      <c r="G10" s="92"/>
      <c r="H10" s="92"/>
      <c r="I10" s="92"/>
    </row>
    <row r="11" spans="1:9" x14ac:dyDescent="0.25">
      <c r="A11" s="93" t="s">
        <v>17</v>
      </c>
      <c r="B11" s="94" t="s">
        <v>48</v>
      </c>
      <c r="C11" s="97">
        <v>97.592401096960003</v>
      </c>
      <c r="D11" s="97">
        <v>491.97</v>
      </c>
      <c r="E11" s="97">
        <v>589.56240109696</v>
      </c>
      <c r="F11" s="96">
        <v>3.4419567758471366</v>
      </c>
      <c r="G11" s="92"/>
      <c r="H11" s="92"/>
      <c r="I11" s="92"/>
    </row>
    <row r="12" spans="1:9" x14ac:dyDescent="0.25">
      <c r="A12" s="98" t="s">
        <v>17</v>
      </c>
      <c r="B12" s="94" t="s">
        <v>49</v>
      </c>
      <c r="C12" s="97">
        <v>58.542329274239997</v>
      </c>
      <c r="D12" s="97">
        <v>59.525683069439992</v>
      </c>
      <c r="E12" s="97">
        <v>118.06801234367998</v>
      </c>
      <c r="F12" s="96">
        <v>0.68929937584384415</v>
      </c>
      <c r="G12" s="92"/>
      <c r="H12" s="92"/>
      <c r="I12" s="92"/>
    </row>
    <row r="13" spans="1:9" x14ac:dyDescent="0.25">
      <c r="A13" s="98" t="s">
        <v>17</v>
      </c>
      <c r="B13" s="94" t="s">
        <v>50</v>
      </c>
      <c r="C13" s="97">
        <v>97.592401096960003</v>
      </c>
      <c r="D13" s="97">
        <v>525.1</v>
      </c>
      <c r="E13" s="97">
        <v>622.69240109696</v>
      </c>
      <c r="F13" s="96">
        <v>3.6353748563957669</v>
      </c>
      <c r="G13" s="92"/>
      <c r="H13" s="92"/>
      <c r="I13" s="92"/>
    </row>
    <row r="14" spans="1:9" x14ac:dyDescent="0.25">
      <c r="A14" s="98" t="s">
        <v>17</v>
      </c>
      <c r="B14" s="94" t="s">
        <v>51</v>
      </c>
      <c r="C14" s="97">
        <v>61.142753754880005</v>
      </c>
      <c r="D14" s="97">
        <v>72.779106998079982</v>
      </c>
      <c r="E14" s="97">
        <v>133.92186075295999</v>
      </c>
      <c r="F14" s="96">
        <v>0.78185660278715519</v>
      </c>
      <c r="G14" s="92"/>
      <c r="H14" s="92"/>
      <c r="I14" s="92"/>
    </row>
    <row r="15" spans="1:9" x14ac:dyDescent="0.25">
      <c r="A15" s="98" t="s">
        <v>17</v>
      </c>
      <c r="B15" s="94" t="s">
        <v>52</v>
      </c>
      <c r="C15" s="97">
        <v>46.075588381760006</v>
      </c>
      <c r="D15" s="97">
        <v>66.649535008000015</v>
      </c>
      <c r="E15" s="97">
        <v>112.72512338976003</v>
      </c>
      <c r="F15" s="96">
        <v>0.65810676111243227</v>
      </c>
      <c r="G15" s="92"/>
      <c r="H15" s="92"/>
      <c r="I15" s="92"/>
    </row>
    <row r="16" spans="1:9" x14ac:dyDescent="0.25">
      <c r="A16" s="98" t="s">
        <v>18</v>
      </c>
      <c r="B16" s="94" t="s">
        <v>53</v>
      </c>
      <c r="C16" s="97">
        <v>72.72</v>
      </c>
      <c r="D16" s="97">
        <v>126.77615650784001</v>
      </c>
      <c r="E16" s="97">
        <v>199.49615650784</v>
      </c>
      <c r="F16" s="96">
        <v>1.1646895161055097</v>
      </c>
      <c r="G16" s="92"/>
      <c r="H16" s="92"/>
      <c r="I16" s="92"/>
    </row>
    <row r="17" spans="1:9" x14ac:dyDescent="0.25">
      <c r="A17" s="98" t="s">
        <v>18</v>
      </c>
      <c r="B17" s="94" t="s">
        <v>54</v>
      </c>
      <c r="C17" s="97">
        <v>67.510000000000005</v>
      </c>
      <c r="D17" s="97">
        <v>67.720298029440016</v>
      </c>
      <c r="E17" s="97">
        <v>135.23029802944001</v>
      </c>
      <c r="F17" s="96">
        <v>0.78949546262823711</v>
      </c>
      <c r="G17" s="92"/>
      <c r="H17" s="92"/>
      <c r="I17" s="92"/>
    </row>
    <row r="18" spans="1:9" x14ac:dyDescent="0.25">
      <c r="A18" s="98" t="s">
        <v>18</v>
      </c>
      <c r="B18" s="94" t="s">
        <v>55</v>
      </c>
      <c r="C18" s="97">
        <v>147.08378630308547</v>
      </c>
      <c r="D18" s="97"/>
      <c r="E18" s="97">
        <v>147.08378630308547</v>
      </c>
      <c r="F18" s="96">
        <v>0.85869796639202223</v>
      </c>
      <c r="G18" s="92"/>
      <c r="H18" s="92"/>
      <c r="I18" s="92"/>
    </row>
    <row r="19" spans="1:9" x14ac:dyDescent="0.25">
      <c r="A19" s="98" t="s">
        <v>18</v>
      </c>
      <c r="B19" s="94" t="s">
        <v>56</v>
      </c>
      <c r="C19" s="97">
        <v>58.555440658175996</v>
      </c>
      <c r="D19" s="97">
        <v>66.420085789120009</v>
      </c>
      <c r="E19" s="97">
        <v>124.97552644729601</v>
      </c>
      <c r="F19" s="96">
        <v>0.72962651497104014</v>
      </c>
      <c r="G19" s="92"/>
      <c r="H19" s="92"/>
      <c r="I19" s="92"/>
    </row>
    <row r="20" spans="1:9" x14ac:dyDescent="0.25">
      <c r="A20" s="98" t="s">
        <v>18</v>
      </c>
      <c r="B20" s="94" t="s">
        <v>57</v>
      </c>
      <c r="C20" s="97">
        <v>59.984581507199998</v>
      </c>
      <c r="D20" s="97">
        <v>71.0746270864</v>
      </c>
      <c r="E20" s="97">
        <v>131.0592085936</v>
      </c>
      <c r="F20" s="96">
        <v>0.7651439953032495</v>
      </c>
      <c r="G20" s="92"/>
      <c r="H20" s="92"/>
      <c r="I20" s="92"/>
    </row>
    <row r="21" spans="1:9" x14ac:dyDescent="0.25">
      <c r="A21" s="98" t="s">
        <v>18</v>
      </c>
      <c r="B21" s="94" t="s">
        <v>58</v>
      </c>
      <c r="C21" s="97">
        <v>62.947754276735999</v>
      </c>
      <c r="D21" s="97">
        <v>70.801473254400008</v>
      </c>
      <c r="E21" s="97">
        <v>133.749227531136</v>
      </c>
      <c r="F21" s="96">
        <v>0.78084874325186626</v>
      </c>
      <c r="G21" s="92"/>
      <c r="H21" s="92"/>
      <c r="I21" s="92"/>
    </row>
    <row r="22" spans="1:9" ht="24.75" x14ac:dyDescent="0.25">
      <c r="A22" s="98" t="s">
        <v>19</v>
      </c>
      <c r="B22" s="94" t="s">
        <v>59</v>
      </c>
      <c r="C22" s="97">
        <v>103.33</v>
      </c>
      <c r="D22" s="97">
        <v>176.29348317280002</v>
      </c>
      <c r="E22" s="97">
        <v>279.62348317280004</v>
      </c>
      <c r="F22" s="96">
        <v>1.6324852819681612</v>
      </c>
      <c r="G22" s="92"/>
      <c r="H22" s="92"/>
      <c r="I22" s="92"/>
    </row>
    <row r="23" spans="1:9" x14ac:dyDescent="0.25">
      <c r="A23" s="98" t="s">
        <v>19</v>
      </c>
      <c r="B23" s="94" t="s">
        <v>60</v>
      </c>
      <c r="C23" s="97">
        <v>100.19282557760003</v>
      </c>
      <c r="D23" s="97"/>
      <c r="E23" s="97">
        <v>100.19282557760003</v>
      </c>
      <c r="F23" s="96">
        <v>0.58494126193670692</v>
      </c>
      <c r="G23" s="92"/>
      <c r="H23" s="92"/>
      <c r="I23" s="92"/>
    </row>
    <row r="24" spans="1:9" x14ac:dyDescent="0.25">
      <c r="A24" s="98" t="s">
        <v>19</v>
      </c>
      <c r="B24" s="94" t="s">
        <v>61</v>
      </c>
      <c r="C24" s="97">
        <v>79.748979617391626</v>
      </c>
      <c r="D24" s="97"/>
      <c r="E24" s="97">
        <v>79.748979617391626</v>
      </c>
      <c r="F24" s="96">
        <v>0.46558691709350197</v>
      </c>
      <c r="G24" s="92"/>
      <c r="H24" s="92"/>
      <c r="I24" s="92"/>
    </row>
    <row r="25" spans="1:9" x14ac:dyDescent="0.25">
      <c r="A25" s="98" t="s">
        <v>19</v>
      </c>
      <c r="B25" s="94" t="s">
        <v>62</v>
      </c>
      <c r="C25" s="97">
        <v>88.589250794240002</v>
      </c>
      <c r="D25" s="97">
        <v>121.01807372928003</v>
      </c>
      <c r="E25" s="97">
        <v>209.60732452352005</v>
      </c>
      <c r="F25" s="96">
        <v>1.2237200838597364</v>
      </c>
      <c r="G25" s="92"/>
      <c r="H25" s="92"/>
      <c r="I25" s="92"/>
    </row>
    <row r="26" spans="1:9" x14ac:dyDescent="0.25">
      <c r="A26" s="98" t="s">
        <v>19</v>
      </c>
      <c r="B26" s="94" t="s">
        <v>63</v>
      </c>
      <c r="C26" s="97">
        <v>110.66008041984</v>
      </c>
      <c r="D26" s="97">
        <v>192.20196234848001</v>
      </c>
      <c r="E26" s="97">
        <v>302.86204276832001</v>
      </c>
      <c r="F26" s="96">
        <v>1.768155598650335</v>
      </c>
      <c r="G26" s="92"/>
      <c r="H26" s="92"/>
      <c r="I26" s="92"/>
    </row>
    <row r="27" spans="1:9" x14ac:dyDescent="0.25">
      <c r="A27" s="98" t="s">
        <v>19</v>
      </c>
      <c r="B27" s="94" t="s">
        <v>64</v>
      </c>
      <c r="C27" s="97">
        <v>89.277598450879992</v>
      </c>
      <c r="D27" s="97"/>
      <c r="E27" s="97">
        <v>89.277598450879992</v>
      </c>
      <c r="F27" s="96">
        <v>0.52121647233204249</v>
      </c>
      <c r="G27" s="92"/>
      <c r="H27" s="92"/>
      <c r="I27" s="92"/>
    </row>
    <row r="28" spans="1:9" x14ac:dyDescent="0.25">
      <c r="A28" s="98" t="s">
        <v>19</v>
      </c>
      <c r="B28" s="94" t="s">
        <v>65</v>
      </c>
      <c r="C28" s="97">
        <v>66.16878426368001</v>
      </c>
      <c r="D28" s="97">
        <v>83.748964891200004</v>
      </c>
      <c r="E28" s="97">
        <v>149.91774915488003</v>
      </c>
      <c r="F28" s="96">
        <v>0.87524308124684347</v>
      </c>
      <c r="G28" s="92"/>
      <c r="H28" s="92"/>
      <c r="I28" s="92"/>
    </row>
    <row r="29" spans="1:9" x14ac:dyDescent="0.25">
      <c r="A29" s="98" t="s">
        <v>19</v>
      </c>
      <c r="B29" s="94" t="s">
        <v>66</v>
      </c>
      <c r="C29" s="97"/>
      <c r="D29" s="97"/>
      <c r="E29" s="97">
        <v>0</v>
      </c>
      <c r="F29" s="96">
        <v>0</v>
      </c>
      <c r="G29" s="92"/>
      <c r="H29" s="92"/>
      <c r="I29" s="92"/>
    </row>
    <row r="30" spans="1:9" x14ac:dyDescent="0.25">
      <c r="A30" s="98" t="s">
        <v>19</v>
      </c>
      <c r="B30" s="94" t="s">
        <v>67</v>
      </c>
      <c r="C30" s="97">
        <v>52.041268072640008</v>
      </c>
      <c r="D30" s="97"/>
      <c r="E30" s="97">
        <v>52.041268072640008</v>
      </c>
      <c r="F30" s="96">
        <v>0.30382499788490014</v>
      </c>
      <c r="G30" s="92"/>
      <c r="H30" s="92"/>
      <c r="I30" s="92"/>
    </row>
    <row r="31" spans="1:9" x14ac:dyDescent="0.25">
      <c r="A31" s="98" t="s">
        <v>19</v>
      </c>
      <c r="B31" s="94" t="s">
        <v>68</v>
      </c>
      <c r="C31" s="97">
        <v>61.372202973760011</v>
      </c>
      <c r="D31" s="97"/>
      <c r="E31" s="97">
        <v>61.372202973760011</v>
      </c>
      <c r="F31" s="96">
        <v>0.35830044365305147</v>
      </c>
      <c r="G31" s="92"/>
      <c r="H31" s="92"/>
      <c r="I31" s="92"/>
    </row>
    <row r="32" spans="1:9" x14ac:dyDescent="0.25">
      <c r="A32" s="98" t="s">
        <v>20</v>
      </c>
      <c r="B32" s="94" t="s">
        <v>69</v>
      </c>
      <c r="C32" s="97">
        <v>72.288179999999997</v>
      </c>
      <c r="D32" s="97">
        <v>79.760918944000011</v>
      </c>
      <c r="E32" s="97">
        <v>152.04909894400001</v>
      </c>
      <c r="F32" s="96">
        <v>0.88768623202225283</v>
      </c>
      <c r="G32" s="92"/>
      <c r="H32" s="92"/>
      <c r="I32" s="92"/>
    </row>
    <row r="33" spans="1:9" x14ac:dyDescent="0.25">
      <c r="A33" s="98" t="s">
        <v>20</v>
      </c>
      <c r="B33" s="94" t="s">
        <v>70</v>
      </c>
      <c r="C33" s="97">
        <v>147.26</v>
      </c>
      <c r="D33" s="97">
        <v>206.18</v>
      </c>
      <c r="E33" s="97">
        <v>353.44</v>
      </c>
      <c r="F33" s="96">
        <v>2.0634375607940796</v>
      </c>
      <c r="G33" s="92"/>
      <c r="H33" s="92"/>
      <c r="I33" s="92"/>
    </row>
    <row r="34" spans="1:9" x14ac:dyDescent="0.25">
      <c r="A34" s="98" t="s">
        <v>20</v>
      </c>
      <c r="B34" s="94" t="s">
        <v>71</v>
      </c>
      <c r="C34" s="97">
        <v>106.68097066666665</v>
      </c>
      <c r="D34" s="97">
        <v>213.99</v>
      </c>
      <c r="E34" s="97">
        <v>320.67097066666668</v>
      </c>
      <c r="F34" s="96">
        <v>1.8721268830067241</v>
      </c>
      <c r="G34" s="92"/>
      <c r="H34" s="92"/>
      <c r="I34" s="92"/>
    </row>
    <row r="35" spans="1:9" x14ac:dyDescent="0.25">
      <c r="A35" s="98" t="s">
        <v>20</v>
      </c>
      <c r="B35" s="94" t="s">
        <v>72</v>
      </c>
      <c r="C35" s="97">
        <v>80.484999999999999</v>
      </c>
      <c r="D35" s="97">
        <v>48.708791322239996</v>
      </c>
      <c r="E35" s="97">
        <v>129.19379132224</v>
      </c>
      <c r="F35" s="96">
        <v>0.75425339982939743</v>
      </c>
      <c r="G35" s="92"/>
      <c r="H35" s="92"/>
      <c r="I35" s="92"/>
    </row>
    <row r="36" spans="1:9" x14ac:dyDescent="0.25">
      <c r="A36" s="98" t="s">
        <v>20</v>
      </c>
      <c r="B36" s="94" t="s">
        <v>73</v>
      </c>
      <c r="C36" s="97">
        <v>79.851920000000007</v>
      </c>
      <c r="D36" s="97"/>
      <c r="E36" s="97">
        <v>79.851920000000007</v>
      </c>
      <c r="F36" s="96">
        <v>0.46618789901970348</v>
      </c>
      <c r="G36" s="92"/>
      <c r="H36" s="92"/>
      <c r="I36" s="92"/>
    </row>
    <row r="37" spans="1:9" x14ac:dyDescent="0.25">
      <c r="A37" s="98" t="s">
        <v>20</v>
      </c>
      <c r="B37" s="94" t="s">
        <v>74</v>
      </c>
      <c r="C37" s="97">
        <v>409.48</v>
      </c>
      <c r="D37" s="97">
        <v>264.18</v>
      </c>
      <c r="E37" s="97">
        <v>673.66000000000008</v>
      </c>
      <c r="F37" s="96">
        <v>3.9329316070748637</v>
      </c>
      <c r="G37" s="92"/>
      <c r="H37" s="92"/>
      <c r="I37" s="92"/>
    </row>
    <row r="38" spans="1:9" x14ac:dyDescent="0.25">
      <c r="A38" s="98" t="s">
        <v>20</v>
      </c>
      <c r="B38" s="94" t="s">
        <v>75</v>
      </c>
      <c r="C38" s="97">
        <v>801.93</v>
      </c>
      <c r="D38" s="97"/>
      <c r="E38" s="97">
        <v>801.93</v>
      </c>
      <c r="F38" s="96">
        <v>4.6817917698268339</v>
      </c>
      <c r="G38" s="92"/>
      <c r="H38" s="92"/>
      <c r="I38" s="92"/>
    </row>
    <row r="39" spans="1:9" x14ac:dyDescent="0.25">
      <c r="A39" s="98" t="s">
        <v>20</v>
      </c>
      <c r="B39" s="94" t="s">
        <v>76</v>
      </c>
      <c r="C39" s="97">
        <v>118.65701388888888</v>
      </c>
      <c r="D39" s="97">
        <v>97.95</v>
      </c>
      <c r="E39" s="97">
        <v>216.6070138888889</v>
      </c>
      <c r="F39" s="96">
        <v>1.2645853564672314</v>
      </c>
      <c r="G39" s="92"/>
      <c r="H39" s="92"/>
      <c r="I39" s="92"/>
    </row>
    <row r="40" spans="1:9" x14ac:dyDescent="0.25">
      <c r="A40" s="98" t="s">
        <v>20</v>
      </c>
      <c r="B40" s="94" t="s">
        <v>77</v>
      </c>
      <c r="C40" s="97">
        <v>98.084999999999994</v>
      </c>
      <c r="D40" s="97">
        <v>231.81</v>
      </c>
      <c r="E40" s="97">
        <v>329.89499999999998</v>
      </c>
      <c r="F40" s="96">
        <v>1.9259781974823531</v>
      </c>
      <c r="G40" s="92"/>
      <c r="H40" s="92"/>
      <c r="I40" s="92"/>
    </row>
    <row r="41" spans="1:9" x14ac:dyDescent="0.25">
      <c r="A41" s="98" t="s">
        <v>20</v>
      </c>
      <c r="B41" s="94" t="s">
        <v>78</v>
      </c>
      <c r="C41" s="97">
        <v>74.8969403824522</v>
      </c>
      <c r="D41" s="97">
        <v>93.62</v>
      </c>
      <c r="E41" s="97">
        <v>168.51694038245222</v>
      </c>
      <c r="F41" s="96">
        <v>0.98382804553884262</v>
      </c>
      <c r="G41" s="92"/>
      <c r="H41" s="92"/>
      <c r="I41" s="92"/>
    </row>
    <row r="42" spans="1:9" x14ac:dyDescent="0.25">
      <c r="A42" s="98" t="s">
        <v>20</v>
      </c>
      <c r="B42" s="94" t="s">
        <v>79</v>
      </c>
      <c r="C42" s="97">
        <v>639.5</v>
      </c>
      <c r="D42" s="97"/>
      <c r="E42" s="97">
        <v>639.5</v>
      </c>
      <c r="F42" s="96">
        <v>3.7335002267083914</v>
      </c>
      <c r="G42" s="92"/>
      <c r="H42" s="92"/>
      <c r="I42" s="92"/>
    </row>
    <row r="43" spans="1:9" x14ac:dyDescent="0.25">
      <c r="A43" s="98" t="s">
        <v>21</v>
      </c>
      <c r="B43" s="94" t="s">
        <v>80</v>
      </c>
      <c r="C43" s="97">
        <v>82.82024186240001</v>
      </c>
      <c r="D43" s="97">
        <v>58.881040025920001</v>
      </c>
      <c r="E43" s="97">
        <v>141.70128188832001</v>
      </c>
      <c r="F43" s="96">
        <v>0.82727407045334234</v>
      </c>
      <c r="G43" s="92"/>
      <c r="H43" s="92"/>
      <c r="I43" s="92"/>
    </row>
    <row r="44" spans="1:9" x14ac:dyDescent="0.25">
      <c r="A44" s="98" t="s">
        <v>21</v>
      </c>
      <c r="B44" s="94" t="s">
        <v>81</v>
      </c>
      <c r="C44" s="97">
        <v>82.82024186240001</v>
      </c>
      <c r="D44" s="97">
        <v>58.881040025920001</v>
      </c>
      <c r="E44" s="97">
        <v>141.70128188832001</v>
      </c>
      <c r="F44" s="96">
        <v>0.82727407045334234</v>
      </c>
      <c r="G44" s="92"/>
      <c r="H44" s="92"/>
      <c r="I44" s="92"/>
    </row>
    <row r="45" spans="1:9" x14ac:dyDescent="0.25">
      <c r="A45" s="98" t="s">
        <v>21</v>
      </c>
      <c r="B45" s="94" t="s">
        <v>82</v>
      </c>
      <c r="C45" s="97">
        <v>60.771264543360004</v>
      </c>
      <c r="D45" s="97">
        <v>56.33524631168001</v>
      </c>
      <c r="E45" s="97">
        <v>117.10651085504001</v>
      </c>
      <c r="F45" s="96">
        <v>0.68368598096375388</v>
      </c>
      <c r="G45" s="92"/>
      <c r="H45" s="92"/>
      <c r="I45" s="92"/>
    </row>
    <row r="46" spans="1:9" x14ac:dyDescent="0.25">
      <c r="A46" s="98" t="s">
        <v>21</v>
      </c>
      <c r="B46" s="94" t="s">
        <v>83</v>
      </c>
      <c r="C46" s="97">
        <v>58.695295420159994</v>
      </c>
      <c r="D46" s="97">
        <v>64.759310490559997</v>
      </c>
      <c r="E46" s="97">
        <v>123.45460591071999</v>
      </c>
      <c r="F46" s="96">
        <v>0.72074714488798786</v>
      </c>
      <c r="G46" s="92"/>
      <c r="H46" s="92"/>
      <c r="I46" s="92"/>
    </row>
    <row r="47" spans="1:9" x14ac:dyDescent="0.25">
      <c r="A47" s="98" t="s">
        <v>21</v>
      </c>
      <c r="B47" s="94" t="s">
        <v>84</v>
      </c>
      <c r="C47" s="97">
        <v>82.82024186240001</v>
      </c>
      <c r="D47" s="97">
        <v>50.500680460160005</v>
      </c>
      <c r="E47" s="97">
        <v>133.32092232256002</v>
      </c>
      <c r="F47" s="96">
        <v>0.77834823098709893</v>
      </c>
      <c r="G47" s="92"/>
      <c r="H47" s="92"/>
      <c r="I47" s="92"/>
    </row>
    <row r="48" spans="1:9" x14ac:dyDescent="0.25">
      <c r="A48" s="98" t="s">
        <v>21</v>
      </c>
      <c r="B48" s="94" t="s">
        <v>85</v>
      </c>
      <c r="C48" s="97">
        <v>82.82024186240001</v>
      </c>
      <c r="D48" s="97">
        <v>38.033939567680008</v>
      </c>
      <c r="E48" s="97">
        <v>120.85418143008002</v>
      </c>
      <c r="F48" s="96">
        <v>0.70556546328047043</v>
      </c>
      <c r="G48" s="92"/>
      <c r="H48" s="92"/>
      <c r="I48" s="92"/>
    </row>
    <row r="49" spans="1:9" x14ac:dyDescent="0.25">
      <c r="A49" s="98" t="s">
        <v>21</v>
      </c>
      <c r="B49" s="94" t="s">
        <v>86</v>
      </c>
      <c r="C49" s="97">
        <v>82.82024186240001</v>
      </c>
      <c r="D49" s="97">
        <v>38.033939567680008</v>
      </c>
      <c r="E49" s="97">
        <v>120.85418143008002</v>
      </c>
      <c r="F49" s="96">
        <v>0.70556546328047043</v>
      </c>
      <c r="G49" s="92"/>
      <c r="H49" s="92"/>
      <c r="I49" s="92"/>
    </row>
    <row r="50" spans="1:9" x14ac:dyDescent="0.25">
      <c r="A50" s="98" t="s">
        <v>21</v>
      </c>
      <c r="B50" s="94" t="s">
        <v>87</v>
      </c>
      <c r="C50" s="97">
        <v>82.82024186240001</v>
      </c>
      <c r="D50" s="97"/>
      <c r="E50" s="97">
        <v>82.82024186240001</v>
      </c>
      <c r="F50" s="96">
        <v>0.48351742262598008</v>
      </c>
      <c r="G50" s="92"/>
      <c r="H50" s="92"/>
      <c r="I50" s="92"/>
    </row>
    <row r="51" spans="1:9" ht="24.75" x14ac:dyDescent="0.25">
      <c r="A51" s="98" t="s">
        <v>21</v>
      </c>
      <c r="B51" s="94" t="s">
        <v>88</v>
      </c>
      <c r="C51" s="97">
        <v>64.311338206080009</v>
      </c>
      <c r="D51" s="97">
        <v>38.918957983359995</v>
      </c>
      <c r="E51" s="97">
        <v>103.23029618944</v>
      </c>
      <c r="F51" s="96">
        <v>0.60267448667153822</v>
      </c>
      <c r="G51" s="92"/>
      <c r="H51" s="92"/>
      <c r="I51" s="92"/>
    </row>
    <row r="52" spans="1:9" x14ac:dyDescent="0.25">
      <c r="A52" s="98" t="s">
        <v>21</v>
      </c>
      <c r="B52" s="94" t="s">
        <v>89</v>
      </c>
      <c r="C52" s="97">
        <v>82.82024186240001</v>
      </c>
      <c r="D52" s="97">
        <v>109.34894202624</v>
      </c>
      <c r="E52" s="97">
        <v>192.16918388864002</v>
      </c>
      <c r="F52" s="96">
        <v>1.1219135130799127</v>
      </c>
      <c r="G52" s="92"/>
      <c r="H52" s="92"/>
      <c r="I52" s="92"/>
    </row>
    <row r="53" spans="1:9" x14ac:dyDescent="0.25">
      <c r="A53" s="98" t="s">
        <v>21</v>
      </c>
      <c r="B53" s="94" t="s">
        <v>90</v>
      </c>
      <c r="C53" s="97">
        <v>65.677107366080008</v>
      </c>
      <c r="D53" s="97"/>
      <c r="E53" s="97">
        <v>65.677107366080008</v>
      </c>
      <c r="F53" s="96">
        <v>0.38343314345709317</v>
      </c>
      <c r="G53" s="92"/>
      <c r="H53" s="92"/>
      <c r="I53" s="92"/>
    </row>
    <row r="54" spans="1:9" x14ac:dyDescent="0.25">
      <c r="A54" s="98" t="s">
        <v>21</v>
      </c>
      <c r="B54" s="94" t="s">
        <v>91</v>
      </c>
      <c r="C54" s="97">
        <v>82.82024186240001</v>
      </c>
      <c r="D54" s="97">
        <v>109.34894202624</v>
      </c>
      <c r="E54" s="97">
        <v>192.16918388864002</v>
      </c>
      <c r="F54" s="96">
        <v>1.1219135130799127</v>
      </c>
      <c r="G54" s="92"/>
      <c r="H54" s="92"/>
      <c r="I54" s="92"/>
    </row>
    <row r="55" spans="1:9" x14ac:dyDescent="0.25">
      <c r="A55" s="98" t="s">
        <v>21</v>
      </c>
      <c r="B55" s="94" t="s">
        <v>92</v>
      </c>
      <c r="C55" s="97">
        <v>82.82024186240001</v>
      </c>
      <c r="D55" s="97">
        <v>109.34894202624</v>
      </c>
      <c r="E55" s="97">
        <v>192.16918388864002</v>
      </c>
      <c r="F55" s="96">
        <v>1.1219135130799127</v>
      </c>
      <c r="G55" s="92"/>
      <c r="H55" s="92"/>
      <c r="I55" s="92"/>
    </row>
    <row r="56" spans="1:9" x14ac:dyDescent="0.25">
      <c r="A56" s="98" t="s">
        <v>22</v>
      </c>
      <c r="B56" s="94" t="s">
        <v>93</v>
      </c>
      <c r="C56" s="97">
        <v>80.739902277888007</v>
      </c>
      <c r="D56" s="97">
        <v>71.745492897792005</v>
      </c>
      <c r="E56" s="97">
        <v>152.48539517568003</v>
      </c>
      <c r="F56" s="96">
        <v>0.89023339711981242</v>
      </c>
      <c r="G56" s="92"/>
      <c r="H56" s="92"/>
      <c r="I56" s="92"/>
    </row>
    <row r="57" spans="1:9" x14ac:dyDescent="0.25">
      <c r="A57" s="98" t="s">
        <v>22</v>
      </c>
      <c r="B57" s="94" t="s">
        <v>94</v>
      </c>
      <c r="C57" s="97">
        <v>80.739902277888007</v>
      </c>
      <c r="D57" s="97"/>
      <c r="E57" s="97">
        <v>80.739902277888007</v>
      </c>
      <c r="F57" s="96">
        <v>0.47137207733996594</v>
      </c>
      <c r="G57" s="92"/>
      <c r="H57" s="92"/>
      <c r="I57" s="92"/>
    </row>
    <row r="58" spans="1:9" ht="24.75" x14ac:dyDescent="0.25">
      <c r="A58" s="98" t="s">
        <v>22</v>
      </c>
      <c r="B58" s="94" t="s">
        <v>95</v>
      </c>
      <c r="C58" s="97">
        <v>80.739902277888007</v>
      </c>
      <c r="D58" s="97"/>
      <c r="E58" s="97">
        <v>80.739902277888007</v>
      </c>
      <c r="F58" s="96">
        <v>0.47137207733996594</v>
      </c>
      <c r="G58" s="92"/>
      <c r="H58" s="92"/>
      <c r="I58" s="92"/>
    </row>
    <row r="59" spans="1:9" x14ac:dyDescent="0.25">
      <c r="A59" s="98" t="s">
        <v>22</v>
      </c>
      <c r="B59" s="94" t="s">
        <v>96</v>
      </c>
      <c r="C59" s="97">
        <v>80.70056812608</v>
      </c>
      <c r="D59" s="97">
        <v>71.745492897792005</v>
      </c>
      <c r="E59" s="97">
        <v>152.44606102387201</v>
      </c>
      <c r="F59" s="96">
        <v>0.89000375823835409</v>
      </c>
      <c r="G59" s="92"/>
      <c r="H59" s="92"/>
      <c r="I59" s="92"/>
    </row>
    <row r="60" spans="1:9" x14ac:dyDescent="0.25">
      <c r="A60" s="98" t="s">
        <v>22</v>
      </c>
      <c r="B60" s="94" t="s">
        <v>97</v>
      </c>
      <c r="C60" s="97">
        <v>80.739902277888007</v>
      </c>
      <c r="D60" s="97">
        <v>71.745492897792005</v>
      </c>
      <c r="E60" s="97">
        <v>152.48539517568003</v>
      </c>
      <c r="F60" s="96">
        <v>0.89023339711981242</v>
      </c>
      <c r="G60" s="92"/>
      <c r="H60" s="92"/>
      <c r="I60" s="92"/>
    </row>
    <row r="61" spans="1:9" x14ac:dyDescent="0.25">
      <c r="A61" s="98" t="s">
        <v>22</v>
      </c>
      <c r="B61" s="94" t="s">
        <v>98</v>
      </c>
      <c r="C61" s="97">
        <v>80.739902277888007</v>
      </c>
      <c r="D61" s="97">
        <v>71.745492897792005</v>
      </c>
      <c r="E61" s="97">
        <v>152.48539517568003</v>
      </c>
      <c r="F61" s="96">
        <v>0.89023339711981242</v>
      </c>
      <c r="G61" s="92"/>
      <c r="H61" s="92"/>
      <c r="I61" s="92"/>
    </row>
    <row r="62" spans="1:9" x14ac:dyDescent="0.25">
      <c r="A62" s="98" t="s">
        <v>22</v>
      </c>
      <c r="B62" s="94" t="s">
        <v>99</v>
      </c>
      <c r="C62" s="97">
        <v>80.726790893952</v>
      </c>
      <c r="D62" s="97">
        <v>71.745492897792005</v>
      </c>
      <c r="E62" s="97">
        <v>152.47228379174402</v>
      </c>
      <c r="F62" s="96">
        <v>0.89015685082599294</v>
      </c>
      <c r="G62" s="92"/>
      <c r="H62" s="92"/>
      <c r="I62" s="92"/>
    </row>
    <row r="63" spans="1:9" x14ac:dyDescent="0.25">
      <c r="A63" s="98" t="s">
        <v>22</v>
      </c>
      <c r="B63" s="94" t="s">
        <v>100</v>
      </c>
      <c r="C63" s="97">
        <v>80.739902277888007</v>
      </c>
      <c r="D63" s="97">
        <v>71.745492897792005</v>
      </c>
      <c r="E63" s="97">
        <v>152.48539517568003</v>
      </c>
      <c r="F63" s="96">
        <v>0.89023339711981242</v>
      </c>
      <c r="G63" s="92"/>
      <c r="H63" s="92"/>
      <c r="I63" s="92"/>
    </row>
    <row r="64" spans="1:9" x14ac:dyDescent="0.25">
      <c r="A64" s="98" t="s">
        <v>23</v>
      </c>
      <c r="B64" s="94" t="s">
        <v>101</v>
      </c>
      <c r="C64" s="97">
        <v>25.45</v>
      </c>
      <c r="D64" s="97">
        <v>99.68</v>
      </c>
      <c r="E64" s="97">
        <v>125.13000000000001</v>
      </c>
      <c r="F64" s="96">
        <v>0.73052835554029871</v>
      </c>
      <c r="G64" s="92"/>
      <c r="H64" s="92"/>
      <c r="I64" s="92"/>
    </row>
    <row r="65" spans="1:9" x14ac:dyDescent="0.25">
      <c r="A65" s="98" t="s">
        <v>23</v>
      </c>
      <c r="B65" s="94" t="s">
        <v>102</v>
      </c>
      <c r="C65" s="97">
        <v>134.41353765055999</v>
      </c>
      <c r="D65" s="97">
        <v>207.15</v>
      </c>
      <c r="E65" s="97">
        <v>341.56353765055997</v>
      </c>
      <c r="F65" s="96">
        <v>1.9941009308110802</v>
      </c>
      <c r="G65" s="92"/>
      <c r="H65" s="92"/>
      <c r="I65" s="92"/>
    </row>
    <row r="66" spans="1:9" x14ac:dyDescent="0.25">
      <c r="A66" s="98" t="s">
        <v>23</v>
      </c>
      <c r="B66" s="94" t="s">
        <v>103</v>
      </c>
      <c r="C66" s="97">
        <v>138.86000000000001</v>
      </c>
      <c r="D66" s="97">
        <v>301.43</v>
      </c>
      <c r="E66" s="97">
        <v>440.29</v>
      </c>
      <c r="F66" s="96">
        <v>2.5704813366965409</v>
      </c>
      <c r="G66" s="92"/>
      <c r="H66" s="92"/>
      <c r="I66" s="92"/>
    </row>
    <row r="67" spans="1:9" x14ac:dyDescent="0.25">
      <c r="A67" s="98" t="s">
        <v>23</v>
      </c>
      <c r="B67" s="94" t="s">
        <v>104</v>
      </c>
      <c r="C67" s="97">
        <v>134.41353765055999</v>
      </c>
      <c r="D67" s="97">
        <v>112.6</v>
      </c>
      <c r="E67" s="97">
        <v>247.01353765055998</v>
      </c>
      <c r="F67" s="96">
        <v>1.442103360153882</v>
      </c>
      <c r="G67" s="92"/>
      <c r="H67" s="92"/>
      <c r="I67" s="92"/>
    </row>
    <row r="68" spans="1:9" x14ac:dyDescent="0.25">
      <c r="A68" s="98" t="s">
        <v>23</v>
      </c>
      <c r="B68" s="94" t="s">
        <v>105</v>
      </c>
      <c r="C68" s="97">
        <v>134.41353765055999</v>
      </c>
      <c r="D68" s="97">
        <v>242.66</v>
      </c>
      <c r="E68" s="97">
        <v>377.07353765055996</v>
      </c>
      <c r="F68" s="96">
        <v>2.2014138206475384</v>
      </c>
      <c r="G68" s="92"/>
      <c r="H68" s="92"/>
      <c r="I68" s="92"/>
    </row>
    <row r="69" spans="1:9" x14ac:dyDescent="0.25">
      <c r="A69" s="98" t="s">
        <v>23</v>
      </c>
      <c r="B69" s="94" t="s">
        <v>106</v>
      </c>
      <c r="C69" s="97">
        <v>138.86000000000001</v>
      </c>
      <c r="D69" s="97">
        <v>130.24</v>
      </c>
      <c r="E69" s="97">
        <v>269.10000000000002</v>
      </c>
      <c r="F69" s="96">
        <v>1.5710475543506306</v>
      </c>
      <c r="G69" s="92"/>
      <c r="H69" s="92"/>
      <c r="I69" s="92"/>
    </row>
    <row r="70" spans="1:9" x14ac:dyDescent="0.25">
      <c r="A70" s="98" t="s">
        <v>23</v>
      </c>
      <c r="B70" s="94" t="s">
        <v>107</v>
      </c>
      <c r="C70" s="97">
        <v>138.86000000000001</v>
      </c>
      <c r="D70" s="97">
        <v>118.84</v>
      </c>
      <c r="E70" s="97">
        <v>257.70000000000005</v>
      </c>
      <c r="F70" s="96">
        <v>1.5044925854929674</v>
      </c>
      <c r="G70" s="92"/>
      <c r="H70" s="92"/>
      <c r="I70" s="92"/>
    </row>
    <row r="71" spans="1:9" x14ac:dyDescent="0.25">
      <c r="A71" s="98" t="s">
        <v>23</v>
      </c>
      <c r="B71" s="94" t="s">
        <v>108</v>
      </c>
      <c r="C71" s="97">
        <v>138.86000000000001</v>
      </c>
      <c r="D71" s="97">
        <v>131.24</v>
      </c>
      <c r="E71" s="97">
        <v>270.10000000000002</v>
      </c>
      <c r="F71" s="96">
        <v>1.5768857095135835</v>
      </c>
      <c r="G71" s="92"/>
      <c r="H71" s="92"/>
      <c r="I71" s="92"/>
    </row>
    <row r="72" spans="1:9" x14ac:dyDescent="0.25">
      <c r="A72" s="98" t="s">
        <v>23</v>
      </c>
      <c r="B72" s="94" t="s">
        <v>109</v>
      </c>
      <c r="C72" s="97">
        <v>138.86000000000001</v>
      </c>
      <c r="D72" s="97">
        <v>184.93</v>
      </c>
      <c r="E72" s="97">
        <v>323.79000000000002</v>
      </c>
      <c r="F72" s="96">
        <v>1.8903362602125258</v>
      </c>
      <c r="G72" s="92"/>
      <c r="H72" s="92"/>
      <c r="I72" s="92"/>
    </row>
    <row r="73" spans="1:9" x14ac:dyDescent="0.25">
      <c r="A73" s="98" t="s">
        <v>23</v>
      </c>
      <c r="B73" s="94" t="s">
        <v>110</v>
      </c>
      <c r="C73" s="97">
        <v>138.86000000000001</v>
      </c>
      <c r="D73" s="97">
        <v>134.11000000000001</v>
      </c>
      <c r="E73" s="97">
        <v>272.97000000000003</v>
      </c>
      <c r="F73" s="96">
        <v>1.5936412148312584</v>
      </c>
      <c r="G73" s="92"/>
      <c r="H73" s="92"/>
      <c r="I73" s="92"/>
    </row>
    <row r="74" spans="1:9" x14ac:dyDescent="0.25">
      <c r="A74" s="98" t="s">
        <v>23</v>
      </c>
      <c r="B74" s="94" t="s">
        <v>111</v>
      </c>
      <c r="C74" s="97">
        <v>138.86000000000001</v>
      </c>
      <c r="D74" s="97">
        <v>173.74</v>
      </c>
      <c r="E74" s="97">
        <v>312.60000000000002</v>
      </c>
      <c r="F74" s="96">
        <v>1.8250073039390826</v>
      </c>
      <c r="G74" s="92"/>
      <c r="H74" s="92"/>
      <c r="I74" s="92"/>
    </row>
    <row r="75" spans="1:9" x14ac:dyDescent="0.25">
      <c r="A75" s="98" t="s">
        <v>23</v>
      </c>
      <c r="B75" s="94" t="s">
        <v>112</v>
      </c>
      <c r="C75" s="97"/>
      <c r="D75" s="97"/>
      <c r="E75" s="97">
        <v>0</v>
      </c>
      <c r="F75" s="96">
        <v>0</v>
      </c>
      <c r="G75" s="92"/>
      <c r="H75" s="92"/>
      <c r="I75" s="92"/>
    </row>
    <row r="76" spans="1:9" x14ac:dyDescent="0.25">
      <c r="A76" s="98" t="s">
        <v>24</v>
      </c>
      <c r="B76" s="94" t="s">
        <v>113</v>
      </c>
      <c r="C76" s="97">
        <v>64.63</v>
      </c>
      <c r="D76" s="97">
        <v>86.994032415359996</v>
      </c>
      <c r="E76" s="97">
        <v>151.62403241535998</v>
      </c>
      <c r="F76" s="96">
        <v>0.88520462767347463</v>
      </c>
      <c r="G76" s="92"/>
      <c r="H76" s="92"/>
      <c r="I76" s="92"/>
    </row>
    <row r="77" spans="1:9" x14ac:dyDescent="0.25">
      <c r="A77" s="98" t="s">
        <v>24</v>
      </c>
      <c r="B77" s="94" t="s">
        <v>114</v>
      </c>
      <c r="C77" s="97">
        <v>86.163644766079997</v>
      </c>
      <c r="D77" s="97">
        <v>95.437763670144022</v>
      </c>
      <c r="E77" s="97">
        <v>181.60140843622401</v>
      </c>
      <c r="F77" s="96">
        <v>1.0602172002614629</v>
      </c>
      <c r="G77" s="92"/>
      <c r="H77" s="92"/>
      <c r="I77" s="92"/>
    </row>
    <row r="78" spans="1:9" x14ac:dyDescent="0.25">
      <c r="A78" s="98" t="s">
        <v>24</v>
      </c>
      <c r="B78" s="94" t="s">
        <v>115</v>
      </c>
      <c r="C78" s="97">
        <v>181.8111905792</v>
      </c>
      <c r="D78" s="97">
        <v>258.47000000000003</v>
      </c>
      <c r="E78" s="97">
        <v>440.28119057920003</v>
      </c>
      <c r="F78" s="96">
        <v>2.5704299059310145</v>
      </c>
      <c r="G78" s="92"/>
      <c r="H78" s="92"/>
      <c r="I78" s="92"/>
    </row>
    <row r="79" spans="1:9" x14ac:dyDescent="0.25">
      <c r="A79" s="98" t="s">
        <v>24</v>
      </c>
      <c r="B79" s="94" t="s">
        <v>116</v>
      </c>
      <c r="C79" s="97">
        <v>181.8111905792</v>
      </c>
      <c r="D79" s="97">
        <v>258.47000000000003</v>
      </c>
      <c r="E79" s="97">
        <v>440.28119057920003</v>
      </c>
      <c r="F79" s="96">
        <v>2.5704299059310145</v>
      </c>
      <c r="G79" s="92"/>
      <c r="H79" s="92"/>
      <c r="I79" s="92"/>
    </row>
    <row r="80" spans="1:9" x14ac:dyDescent="0.25">
      <c r="A80" s="98" t="s">
        <v>24</v>
      </c>
      <c r="B80" s="94" t="s">
        <v>117</v>
      </c>
      <c r="C80" s="97">
        <v>250.11</v>
      </c>
      <c r="D80" s="97">
        <v>258.47000000000003</v>
      </c>
      <c r="E80" s="97">
        <v>508.58000000000004</v>
      </c>
      <c r="F80" s="96">
        <v>2.9691689527745955</v>
      </c>
      <c r="G80" s="92"/>
      <c r="H80" s="92"/>
      <c r="I80" s="92"/>
    </row>
    <row r="81" spans="1:9" x14ac:dyDescent="0.25">
      <c r="A81" s="98" t="s">
        <v>24</v>
      </c>
      <c r="B81" s="94" t="s">
        <v>118</v>
      </c>
      <c r="C81" s="97">
        <v>250.11</v>
      </c>
      <c r="D81" s="97">
        <v>258.47000000000003</v>
      </c>
      <c r="E81" s="97">
        <v>508.58000000000004</v>
      </c>
      <c r="F81" s="96">
        <v>2.9691689527745955</v>
      </c>
      <c r="G81" s="92"/>
      <c r="H81" s="92"/>
      <c r="I81" s="92"/>
    </row>
    <row r="82" spans="1:9" x14ac:dyDescent="0.25">
      <c r="A82" s="98" t="s">
        <v>24</v>
      </c>
      <c r="B82" s="94" t="s">
        <v>119</v>
      </c>
      <c r="C82" s="97">
        <v>181.8111905792</v>
      </c>
      <c r="D82" s="97">
        <v>258.47000000000003</v>
      </c>
      <c r="E82" s="97">
        <v>440.28119057920003</v>
      </c>
      <c r="F82" s="96">
        <v>2.5704299059310145</v>
      </c>
      <c r="G82" s="92"/>
      <c r="H82" s="92"/>
      <c r="I82" s="92"/>
    </row>
    <row r="83" spans="1:9" x14ac:dyDescent="0.25">
      <c r="A83" s="98" t="s">
        <v>24</v>
      </c>
      <c r="B83" s="94" t="s">
        <v>120</v>
      </c>
      <c r="C83" s="97">
        <v>181.8111905792</v>
      </c>
      <c r="D83" s="97">
        <v>258.47000000000003</v>
      </c>
      <c r="E83" s="97">
        <v>440.28119057920003</v>
      </c>
      <c r="F83" s="96">
        <v>2.5704299059310145</v>
      </c>
      <c r="G83" s="92"/>
      <c r="H83" s="92"/>
      <c r="I83" s="92"/>
    </row>
    <row r="84" spans="1:9" x14ac:dyDescent="0.25">
      <c r="A84" s="98" t="s">
        <v>25</v>
      </c>
      <c r="B84" s="94" t="s">
        <v>121</v>
      </c>
      <c r="C84" s="97">
        <v>72.047054728319992</v>
      </c>
      <c r="D84" s="97">
        <v>77.003157856128013</v>
      </c>
      <c r="E84" s="97">
        <v>149.05021258444799</v>
      </c>
      <c r="F84" s="96">
        <v>0.87017826813912513</v>
      </c>
      <c r="G84" s="92"/>
      <c r="H84" s="92"/>
      <c r="I84" s="92"/>
    </row>
    <row r="85" spans="1:9" x14ac:dyDescent="0.25">
      <c r="A85" s="98" t="s">
        <v>25</v>
      </c>
      <c r="B85" s="94" t="s">
        <v>122</v>
      </c>
      <c r="C85" s="97">
        <v>44.88026721292799</v>
      </c>
      <c r="D85" s="97">
        <v>91.583016792959995</v>
      </c>
      <c r="E85" s="97">
        <v>136.463284005888</v>
      </c>
      <c r="F85" s="96">
        <v>0.79669382607248551</v>
      </c>
      <c r="G85" s="92"/>
      <c r="H85" s="92"/>
      <c r="I85" s="92"/>
    </row>
    <row r="86" spans="1:9" x14ac:dyDescent="0.25">
      <c r="A86" s="98" t="s">
        <v>25</v>
      </c>
      <c r="B86" s="94" t="s">
        <v>123</v>
      </c>
      <c r="C86" s="97">
        <v>42.950285554863491</v>
      </c>
      <c r="D86" s="97">
        <v>39.465265647359999</v>
      </c>
      <c r="E86" s="97">
        <v>82.415551202223497</v>
      </c>
      <c r="F86" s="96">
        <v>0.48115477575887172</v>
      </c>
      <c r="G86" s="92"/>
      <c r="H86" s="92"/>
      <c r="I86" s="92"/>
    </row>
    <row r="87" spans="1:9" x14ac:dyDescent="0.25">
      <c r="A87" s="98" t="s">
        <v>25</v>
      </c>
      <c r="B87" s="94" t="s">
        <v>124</v>
      </c>
      <c r="C87" s="97">
        <v>47.266539089280002</v>
      </c>
      <c r="D87" s="97"/>
      <c r="E87" s="97">
        <v>47.266539089280002</v>
      </c>
      <c r="F87" s="96">
        <v>0.27594938921899598</v>
      </c>
      <c r="G87" s="92"/>
      <c r="H87" s="92"/>
      <c r="I87" s="92"/>
    </row>
    <row r="88" spans="1:9" x14ac:dyDescent="0.25">
      <c r="A88" s="98" t="s">
        <v>25</v>
      </c>
      <c r="B88" s="94" t="s">
        <v>125</v>
      </c>
      <c r="C88" s="97">
        <v>68.981926651110086</v>
      </c>
      <c r="D88" s="97">
        <v>50.947776516407153</v>
      </c>
      <c r="E88" s="97">
        <v>119.92970316751723</v>
      </c>
      <c r="F88" s="96">
        <v>0.70016821573885168</v>
      </c>
      <c r="G88" s="92"/>
      <c r="H88" s="92"/>
      <c r="I88" s="92"/>
    </row>
    <row r="89" spans="1:9" x14ac:dyDescent="0.25">
      <c r="A89" s="98" t="s">
        <v>25</v>
      </c>
      <c r="B89" s="94" t="s">
        <v>126</v>
      </c>
      <c r="C89" s="97">
        <v>56.219404803089098</v>
      </c>
      <c r="D89" s="97">
        <v>77.813488801488518</v>
      </c>
      <c r="E89" s="97">
        <v>134.03289360457762</v>
      </c>
      <c r="F89" s="96">
        <v>0.78250482980308411</v>
      </c>
      <c r="G89" s="92"/>
      <c r="H89" s="92"/>
      <c r="I89" s="92"/>
    </row>
    <row r="90" spans="1:9" x14ac:dyDescent="0.25">
      <c r="A90" s="98" t="s">
        <v>25</v>
      </c>
      <c r="B90" s="94" t="s">
        <v>127</v>
      </c>
      <c r="C90" s="97">
        <v>74.041194637917599</v>
      </c>
      <c r="D90" s="97">
        <v>40.448619442560009</v>
      </c>
      <c r="E90" s="97">
        <v>114.4898140804776</v>
      </c>
      <c r="F90" s="96">
        <v>0.66840929917946001</v>
      </c>
      <c r="G90" s="92"/>
      <c r="H90" s="92"/>
      <c r="I90" s="92"/>
    </row>
    <row r="91" spans="1:9" x14ac:dyDescent="0.25">
      <c r="A91" s="98" t="s">
        <v>25</v>
      </c>
      <c r="B91" s="94" t="s">
        <v>128</v>
      </c>
      <c r="C91" s="97">
        <v>71.23</v>
      </c>
      <c r="D91" s="97">
        <v>116.51</v>
      </c>
      <c r="E91" s="97">
        <v>187.74</v>
      </c>
      <c r="F91" s="96">
        <v>1.0960552502927812</v>
      </c>
      <c r="G91" s="92"/>
      <c r="H91" s="92"/>
      <c r="I91" s="92"/>
    </row>
  </sheetData>
  <mergeCells count="2">
    <mergeCell ref="C3:F3"/>
    <mergeCell ref="C6:F6"/>
  </mergeCells>
  <pageMargins left="0.70866141732283472" right="0.70866141732283472" top="0.74803149606299213" bottom="0.74803149606299213" header="0.31496062992125984" footer="0.31496062992125984"/>
  <pageSetup paperSize="9" scale="85" firstPageNumber="2753" orientation="landscape" useFirstPageNumber="1" r:id="rId1"/>
  <headerFooter>
    <oddHeader>&amp;R&amp;P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1"/>
  <sheetViews>
    <sheetView zoomScaleNormal="100" workbookViewId="0">
      <selection activeCell="E12" sqref="E12"/>
    </sheetView>
  </sheetViews>
  <sheetFormatPr defaultRowHeight="15" x14ac:dyDescent="0.25"/>
  <cols>
    <col min="1" max="1" width="19.28515625" style="76" customWidth="1"/>
    <col min="2" max="2" width="29.7109375" style="76" customWidth="1"/>
    <col min="3" max="3" width="15.5703125" style="76" customWidth="1"/>
    <col min="4" max="4" width="16.42578125" style="76" customWidth="1"/>
    <col min="5" max="5" width="18.28515625" style="76" customWidth="1"/>
    <col min="6" max="6" width="16.5703125" style="76" customWidth="1"/>
    <col min="7" max="7" width="16" style="99" customWidth="1"/>
    <col min="8" max="8" width="18.28515625" style="99" customWidth="1"/>
    <col min="9" max="9" width="13.7109375" style="99" customWidth="1"/>
    <col min="10" max="16384" width="9.140625" style="76"/>
  </cols>
  <sheetData>
    <row r="3" spans="1:9" x14ac:dyDescent="0.25">
      <c r="A3" s="38"/>
      <c r="B3" s="102"/>
      <c r="C3" s="136" t="s">
        <v>166</v>
      </c>
      <c r="D3" s="137"/>
      <c r="E3" s="137"/>
      <c r="F3" s="137"/>
      <c r="G3" s="137"/>
      <c r="H3" s="138"/>
      <c r="I3" s="47"/>
    </row>
    <row r="4" spans="1:9" ht="55.5" customHeight="1" x14ac:dyDescent="0.25">
      <c r="A4" s="77" t="s">
        <v>131</v>
      </c>
      <c r="B4" s="77" t="s">
        <v>41</v>
      </c>
      <c r="C4" s="29" t="s">
        <v>167</v>
      </c>
      <c r="D4" s="29" t="s">
        <v>168</v>
      </c>
      <c r="E4" s="29" t="s">
        <v>167</v>
      </c>
      <c r="F4" s="29" t="s">
        <v>168</v>
      </c>
      <c r="G4" s="29" t="s">
        <v>167</v>
      </c>
      <c r="H4" s="29" t="s">
        <v>168</v>
      </c>
      <c r="I4" s="80"/>
    </row>
    <row r="5" spans="1:9" x14ac:dyDescent="0.25">
      <c r="A5" s="81"/>
      <c r="B5" s="82" t="s">
        <v>137</v>
      </c>
      <c r="C5" s="75" t="s">
        <v>169</v>
      </c>
      <c r="D5" s="75"/>
      <c r="E5" s="43" t="s">
        <v>169</v>
      </c>
      <c r="F5" s="75"/>
      <c r="G5" s="75" t="s">
        <v>169</v>
      </c>
      <c r="H5" s="75"/>
      <c r="I5" s="84"/>
    </row>
    <row r="6" spans="1:9" x14ac:dyDescent="0.25">
      <c r="A6" s="81"/>
      <c r="B6" s="82" t="s">
        <v>141</v>
      </c>
      <c r="C6" s="135" t="s">
        <v>0</v>
      </c>
      <c r="D6" s="135"/>
      <c r="E6" s="135" t="s">
        <v>13</v>
      </c>
      <c r="F6" s="135"/>
      <c r="G6" s="135" t="s">
        <v>14</v>
      </c>
      <c r="H6" s="135"/>
      <c r="I6" s="84"/>
    </row>
    <row r="7" spans="1:9" x14ac:dyDescent="0.25">
      <c r="A7" s="81"/>
      <c r="B7" s="82" t="s">
        <v>142</v>
      </c>
      <c r="C7" s="100"/>
      <c r="D7" s="109">
        <v>0.14999999999999991</v>
      </c>
      <c r="E7" s="85"/>
      <c r="F7" s="85"/>
      <c r="G7" s="104"/>
      <c r="H7" s="104"/>
      <c r="I7" s="84"/>
    </row>
    <row r="8" spans="1:9" x14ac:dyDescent="0.25">
      <c r="A8" s="87"/>
      <c r="B8" s="105" t="s">
        <v>144</v>
      </c>
      <c r="C8" s="110">
        <v>6422.9677983652391</v>
      </c>
      <c r="D8" s="113">
        <v>1</v>
      </c>
      <c r="E8" s="108">
        <v>6679.886510299847</v>
      </c>
      <c r="F8" s="107">
        <v>1</v>
      </c>
      <c r="G8" s="108">
        <v>6947.0819707118426</v>
      </c>
      <c r="H8" s="107">
        <v>1</v>
      </c>
      <c r="I8" s="92"/>
    </row>
    <row r="9" spans="1:9" x14ac:dyDescent="0.25">
      <c r="A9" s="93" t="s">
        <v>17</v>
      </c>
      <c r="B9" s="106" t="s">
        <v>46</v>
      </c>
      <c r="C9" s="97">
        <v>6423.9671743919989</v>
      </c>
      <c r="D9" s="96">
        <v>1.0001555941206828</v>
      </c>
      <c r="E9" s="97">
        <v>6680.9258613676793</v>
      </c>
      <c r="F9" s="96">
        <v>1.000155594120683</v>
      </c>
      <c r="G9" s="97">
        <v>6948.1628958223864</v>
      </c>
      <c r="H9" s="96">
        <v>1.0001555941206826</v>
      </c>
      <c r="I9" s="92"/>
    </row>
    <row r="10" spans="1:9" x14ac:dyDescent="0.25">
      <c r="A10" s="93" t="s">
        <v>17</v>
      </c>
      <c r="B10" s="106" t="s">
        <v>47</v>
      </c>
      <c r="C10" s="97">
        <v>6423.9671743919989</v>
      </c>
      <c r="D10" s="96">
        <v>1.0001555941206828</v>
      </c>
      <c r="E10" s="97">
        <v>6680.9258613676793</v>
      </c>
      <c r="F10" s="96">
        <v>1.000155594120683</v>
      </c>
      <c r="G10" s="97">
        <v>6948.1628958223864</v>
      </c>
      <c r="H10" s="96">
        <v>1.0001555941206826</v>
      </c>
      <c r="I10" s="92"/>
    </row>
    <row r="11" spans="1:9" x14ac:dyDescent="0.25">
      <c r="A11" s="93" t="s">
        <v>17</v>
      </c>
      <c r="B11" s="94" t="s">
        <v>48</v>
      </c>
      <c r="C11" s="97">
        <v>6423.9671743919989</v>
      </c>
      <c r="D11" s="96">
        <v>1.0001555941206828</v>
      </c>
      <c r="E11" s="97">
        <v>6680.9258613676793</v>
      </c>
      <c r="F11" s="96">
        <v>1.000155594120683</v>
      </c>
      <c r="G11" s="97">
        <v>6948.1628958223864</v>
      </c>
      <c r="H11" s="96">
        <v>1.0001555941206826</v>
      </c>
      <c r="I11" s="92"/>
    </row>
    <row r="12" spans="1:9" x14ac:dyDescent="0.25">
      <c r="A12" s="98" t="s">
        <v>17</v>
      </c>
      <c r="B12" s="94" t="s">
        <v>49</v>
      </c>
      <c r="C12" s="97">
        <v>6423.9671743919989</v>
      </c>
      <c r="D12" s="96">
        <v>1.0001555941206828</v>
      </c>
      <c r="E12" s="97">
        <v>6680.9258613676793</v>
      </c>
      <c r="F12" s="96">
        <v>1.000155594120683</v>
      </c>
      <c r="G12" s="97">
        <v>6948.1628958223864</v>
      </c>
      <c r="H12" s="96">
        <v>1.0001555941206826</v>
      </c>
      <c r="I12" s="92"/>
    </row>
    <row r="13" spans="1:9" x14ac:dyDescent="0.25">
      <c r="A13" s="98" t="s">
        <v>17</v>
      </c>
      <c r="B13" s="94" t="s">
        <v>50</v>
      </c>
      <c r="C13" s="97">
        <v>6423.9671743919989</v>
      </c>
      <c r="D13" s="96">
        <v>1.0001555941206828</v>
      </c>
      <c r="E13" s="97">
        <v>6680.9258613676793</v>
      </c>
      <c r="F13" s="96">
        <v>1.000155594120683</v>
      </c>
      <c r="G13" s="97">
        <v>6948.1628958223864</v>
      </c>
      <c r="H13" s="96">
        <v>1.0001555941206826</v>
      </c>
      <c r="I13" s="92"/>
    </row>
    <row r="14" spans="1:9" x14ac:dyDescent="0.25">
      <c r="A14" s="98" t="s">
        <v>17</v>
      </c>
      <c r="B14" s="94" t="s">
        <v>51</v>
      </c>
      <c r="C14" s="97">
        <v>6423.9671743919989</v>
      </c>
      <c r="D14" s="96">
        <v>1.0001555941206828</v>
      </c>
      <c r="E14" s="97">
        <v>6680.9258613676793</v>
      </c>
      <c r="F14" s="96">
        <v>1.000155594120683</v>
      </c>
      <c r="G14" s="97">
        <v>6948.1628958223864</v>
      </c>
      <c r="H14" s="96">
        <v>1.0001555941206826</v>
      </c>
      <c r="I14" s="92"/>
    </row>
    <row r="15" spans="1:9" x14ac:dyDescent="0.25">
      <c r="A15" s="98" t="s">
        <v>17</v>
      </c>
      <c r="B15" s="94" t="s">
        <v>52</v>
      </c>
      <c r="C15" s="97">
        <v>6423.9671743919989</v>
      </c>
      <c r="D15" s="96">
        <v>1.0001555941206828</v>
      </c>
      <c r="E15" s="97">
        <v>6680.9258613676793</v>
      </c>
      <c r="F15" s="96">
        <v>1.000155594120683</v>
      </c>
      <c r="G15" s="97">
        <v>6948.1628958223864</v>
      </c>
      <c r="H15" s="96">
        <v>1.0001555941206826</v>
      </c>
      <c r="I15" s="92"/>
    </row>
    <row r="16" spans="1:9" x14ac:dyDescent="0.25">
      <c r="A16" s="98" t="s">
        <v>18</v>
      </c>
      <c r="B16" s="94" t="s">
        <v>53</v>
      </c>
      <c r="C16" s="97">
        <v>6423.9671743919989</v>
      </c>
      <c r="D16" s="96">
        <v>1.0001555941206828</v>
      </c>
      <c r="E16" s="97">
        <v>6680.9258613676793</v>
      </c>
      <c r="F16" s="96">
        <v>1.000155594120683</v>
      </c>
      <c r="G16" s="97">
        <v>6948.1628958223864</v>
      </c>
      <c r="H16" s="96">
        <v>1.0001555941206826</v>
      </c>
      <c r="I16" s="92"/>
    </row>
    <row r="17" spans="1:9" x14ac:dyDescent="0.25">
      <c r="A17" s="98" t="s">
        <v>18</v>
      </c>
      <c r="B17" s="94" t="s">
        <v>54</v>
      </c>
      <c r="C17" s="97">
        <v>6423.9671743919989</v>
      </c>
      <c r="D17" s="96">
        <v>1.0001555941206828</v>
      </c>
      <c r="E17" s="97">
        <v>6680.9258613676793</v>
      </c>
      <c r="F17" s="96">
        <v>1.000155594120683</v>
      </c>
      <c r="G17" s="97">
        <v>6948.1628958223864</v>
      </c>
      <c r="H17" s="96">
        <v>1.0001555941206826</v>
      </c>
      <c r="I17" s="92"/>
    </row>
    <row r="18" spans="1:9" x14ac:dyDescent="0.25">
      <c r="A18" s="98" t="s">
        <v>18</v>
      </c>
      <c r="B18" s="94" t="s">
        <v>55</v>
      </c>
      <c r="C18" s="97">
        <v>6423.9671743919989</v>
      </c>
      <c r="D18" s="96">
        <v>1.0001555941206828</v>
      </c>
      <c r="E18" s="97">
        <v>6680.9258613676793</v>
      </c>
      <c r="F18" s="96">
        <v>1.000155594120683</v>
      </c>
      <c r="G18" s="97">
        <v>6948.1628958223864</v>
      </c>
      <c r="H18" s="96">
        <v>1.0001555941206826</v>
      </c>
      <c r="I18" s="92"/>
    </row>
    <row r="19" spans="1:9" x14ac:dyDescent="0.25">
      <c r="A19" s="98" t="s">
        <v>18</v>
      </c>
      <c r="B19" s="94" t="s">
        <v>56</v>
      </c>
      <c r="C19" s="97">
        <v>6423.9671743919989</v>
      </c>
      <c r="D19" s="96">
        <v>1.0001555941206828</v>
      </c>
      <c r="E19" s="97">
        <v>6680.9258613676793</v>
      </c>
      <c r="F19" s="96">
        <v>1.000155594120683</v>
      </c>
      <c r="G19" s="97">
        <v>6948.1628958223864</v>
      </c>
      <c r="H19" s="96">
        <v>1.0001555941206826</v>
      </c>
      <c r="I19" s="92"/>
    </row>
    <row r="20" spans="1:9" x14ac:dyDescent="0.25">
      <c r="A20" s="98" t="s">
        <v>18</v>
      </c>
      <c r="B20" s="94" t="s">
        <v>57</v>
      </c>
      <c r="C20" s="97">
        <v>6268.5928079999994</v>
      </c>
      <c r="D20" s="96">
        <v>0.97596516202299333</v>
      </c>
      <c r="E20" s="97">
        <v>6519.3365203199992</v>
      </c>
      <c r="F20" s="96">
        <v>0.97596516202299355</v>
      </c>
      <c r="G20" s="97">
        <v>6780.1099811327995</v>
      </c>
      <c r="H20" s="96">
        <v>0.97596516202299333</v>
      </c>
      <c r="I20" s="92"/>
    </row>
    <row r="21" spans="1:9" x14ac:dyDescent="0.25">
      <c r="A21" s="98" t="s">
        <v>18</v>
      </c>
      <c r="B21" s="94" t="s">
        <v>58</v>
      </c>
      <c r="C21" s="97">
        <v>6268.5928079999994</v>
      </c>
      <c r="D21" s="96">
        <v>0.97596516202299333</v>
      </c>
      <c r="E21" s="97">
        <v>6519.3365203199992</v>
      </c>
      <c r="F21" s="96">
        <v>0.97596516202299355</v>
      </c>
      <c r="G21" s="97">
        <v>6780.1099811327995</v>
      </c>
      <c r="H21" s="96">
        <v>0.97596516202299333</v>
      </c>
      <c r="I21" s="92"/>
    </row>
    <row r="22" spans="1:9" ht="24.75" x14ac:dyDescent="0.25">
      <c r="A22" s="98" t="s">
        <v>19</v>
      </c>
      <c r="B22" s="94" t="s">
        <v>59</v>
      </c>
      <c r="C22" s="97">
        <v>6423.9671743919989</v>
      </c>
      <c r="D22" s="96">
        <v>1.0001555941206828</v>
      </c>
      <c r="E22" s="97">
        <v>6680.9258613676793</v>
      </c>
      <c r="F22" s="96">
        <v>1.000155594120683</v>
      </c>
      <c r="G22" s="97">
        <v>6948.1628958223864</v>
      </c>
      <c r="H22" s="96">
        <v>1.0001555941206826</v>
      </c>
      <c r="I22" s="92"/>
    </row>
    <row r="23" spans="1:9" x14ac:dyDescent="0.25">
      <c r="A23" s="98" t="s">
        <v>19</v>
      </c>
      <c r="B23" s="94" t="s">
        <v>60</v>
      </c>
      <c r="C23" s="97">
        <v>6423.9671743919989</v>
      </c>
      <c r="D23" s="96">
        <v>1.0001555941206828</v>
      </c>
      <c r="E23" s="97">
        <v>6680.9258613676793</v>
      </c>
      <c r="F23" s="96">
        <v>1.000155594120683</v>
      </c>
      <c r="G23" s="97">
        <v>6948.1628958223864</v>
      </c>
      <c r="H23" s="96">
        <v>1.0001555941206826</v>
      </c>
      <c r="I23" s="92"/>
    </row>
    <row r="24" spans="1:9" x14ac:dyDescent="0.25">
      <c r="A24" s="98" t="s">
        <v>19</v>
      </c>
      <c r="B24" s="94" t="s">
        <v>61</v>
      </c>
      <c r="C24" s="97">
        <v>6423.9671743919989</v>
      </c>
      <c r="D24" s="96">
        <v>1.0001555941206828</v>
      </c>
      <c r="E24" s="97">
        <v>6680.9258613676793</v>
      </c>
      <c r="F24" s="96">
        <v>1.000155594120683</v>
      </c>
      <c r="G24" s="97">
        <v>6948.1628958223864</v>
      </c>
      <c r="H24" s="96">
        <v>1.0001555941206826</v>
      </c>
      <c r="I24" s="92"/>
    </row>
    <row r="25" spans="1:9" x14ac:dyDescent="0.25">
      <c r="A25" s="98" t="s">
        <v>19</v>
      </c>
      <c r="B25" s="94" t="s">
        <v>62</v>
      </c>
      <c r="C25" s="97">
        <v>6423.9671743919989</v>
      </c>
      <c r="D25" s="96">
        <v>1.0001555941206828</v>
      </c>
      <c r="E25" s="97">
        <v>6680.9258613676793</v>
      </c>
      <c r="F25" s="96">
        <v>1.000155594120683</v>
      </c>
      <c r="G25" s="97">
        <v>6948.1628958223864</v>
      </c>
      <c r="H25" s="96">
        <v>1.0001555941206826</v>
      </c>
      <c r="I25" s="92"/>
    </row>
    <row r="26" spans="1:9" x14ac:dyDescent="0.25">
      <c r="A26" s="98" t="s">
        <v>19</v>
      </c>
      <c r="B26" s="94" t="s">
        <v>63</v>
      </c>
      <c r="C26" s="97">
        <v>6423.9671743919989</v>
      </c>
      <c r="D26" s="96">
        <v>1.0001555941206828</v>
      </c>
      <c r="E26" s="97">
        <v>6680.9258613676793</v>
      </c>
      <c r="F26" s="96">
        <v>1.000155594120683</v>
      </c>
      <c r="G26" s="97">
        <v>6948.1628958223864</v>
      </c>
      <c r="H26" s="96">
        <v>1.0001555941206826</v>
      </c>
      <c r="I26" s="92"/>
    </row>
    <row r="27" spans="1:9" x14ac:dyDescent="0.25">
      <c r="A27" s="98" t="s">
        <v>19</v>
      </c>
      <c r="B27" s="94" t="s">
        <v>64</v>
      </c>
      <c r="C27" s="97">
        <v>6423.9671743919989</v>
      </c>
      <c r="D27" s="96">
        <v>1.0001555941206828</v>
      </c>
      <c r="E27" s="97">
        <v>6680.9258613676793</v>
      </c>
      <c r="F27" s="96">
        <v>1.000155594120683</v>
      </c>
      <c r="G27" s="97">
        <v>6948.1628958223864</v>
      </c>
      <c r="H27" s="96">
        <v>1.0001555941206826</v>
      </c>
      <c r="I27" s="92"/>
    </row>
    <row r="28" spans="1:9" x14ac:dyDescent="0.25">
      <c r="A28" s="98" t="s">
        <v>19</v>
      </c>
      <c r="B28" s="94" t="s">
        <v>65</v>
      </c>
      <c r="C28" s="97">
        <v>6423.9671743919989</v>
      </c>
      <c r="D28" s="96">
        <v>1.0001555941206828</v>
      </c>
      <c r="E28" s="97">
        <v>6680.9258613676793</v>
      </c>
      <c r="F28" s="96">
        <v>1.000155594120683</v>
      </c>
      <c r="G28" s="97">
        <v>6948.1628958223864</v>
      </c>
      <c r="H28" s="96">
        <v>1.0001555941206826</v>
      </c>
      <c r="I28" s="92"/>
    </row>
    <row r="29" spans="1:9" x14ac:dyDescent="0.25">
      <c r="A29" s="98" t="s">
        <v>19</v>
      </c>
      <c r="B29" s="94" t="s">
        <v>66</v>
      </c>
      <c r="C29" s="97">
        <v>6423.9671743919989</v>
      </c>
      <c r="D29" s="96">
        <v>1.0001555941206828</v>
      </c>
      <c r="E29" s="97">
        <v>6680.9258613676793</v>
      </c>
      <c r="F29" s="96">
        <v>1.000155594120683</v>
      </c>
      <c r="G29" s="97">
        <v>6948.1628958223864</v>
      </c>
      <c r="H29" s="96">
        <v>1.0001555941206826</v>
      </c>
      <c r="I29" s="92"/>
    </row>
    <row r="30" spans="1:9" x14ac:dyDescent="0.25">
      <c r="A30" s="98" t="s">
        <v>19</v>
      </c>
      <c r="B30" s="94" t="s">
        <v>67</v>
      </c>
      <c r="C30" s="97">
        <v>6423.9671743919989</v>
      </c>
      <c r="D30" s="96">
        <v>1.0001555941206828</v>
      </c>
      <c r="E30" s="97">
        <v>6680.9258613676793</v>
      </c>
      <c r="F30" s="96">
        <v>1.000155594120683</v>
      </c>
      <c r="G30" s="97">
        <v>6948.1628958223864</v>
      </c>
      <c r="H30" s="96">
        <v>1.0001555941206826</v>
      </c>
      <c r="I30" s="92"/>
    </row>
    <row r="31" spans="1:9" x14ac:dyDescent="0.25">
      <c r="A31" s="98" t="s">
        <v>19</v>
      </c>
      <c r="B31" s="94" t="s">
        <v>68</v>
      </c>
      <c r="C31" s="97">
        <v>6423.9671743919989</v>
      </c>
      <c r="D31" s="96">
        <v>1.0001555941206828</v>
      </c>
      <c r="E31" s="97">
        <v>6680.9258613676793</v>
      </c>
      <c r="F31" s="96">
        <v>1.000155594120683</v>
      </c>
      <c r="G31" s="97">
        <v>6948.1628958223864</v>
      </c>
      <c r="H31" s="96">
        <v>1.0001555941206826</v>
      </c>
      <c r="I31" s="92"/>
    </row>
    <row r="32" spans="1:9" x14ac:dyDescent="0.25">
      <c r="A32" s="98" t="s">
        <v>20</v>
      </c>
      <c r="B32" s="94" t="s">
        <v>69</v>
      </c>
      <c r="C32" s="97">
        <v>6423.9671743919989</v>
      </c>
      <c r="D32" s="96">
        <v>1.0001555941206828</v>
      </c>
      <c r="E32" s="97">
        <v>6680.9258613676793</v>
      </c>
      <c r="F32" s="96">
        <v>1.000155594120683</v>
      </c>
      <c r="G32" s="97">
        <v>6948.1628958223864</v>
      </c>
      <c r="H32" s="96">
        <v>1.0001555941206826</v>
      </c>
      <c r="I32" s="92"/>
    </row>
    <row r="33" spans="1:9" x14ac:dyDescent="0.25">
      <c r="A33" s="98" t="s">
        <v>20</v>
      </c>
      <c r="B33" s="94" t="s">
        <v>70</v>
      </c>
      <c r="C33" s="97">
        <v>6423.9671743919989</v>
      </c>
      <c r="D33" s="96">
        <v>1.0001555941206828</v>
      </c>
      <c r="E33" s="97">
        <v>6680.9258613676793</v>
      </c>
      <c r="F33" s="96">
        <v>1.000155594120683</v>
      </c>
      <c r="G33" s="97">
        <v>6948.1628958223864</v>
      </c>
      <c r="H33" s="96">
        <v>1.0001555941206826</v>
      </c>
      <c r="I33" s="92"/>
    </row>
    <row r="34" spans="1:9" x14ac:dyDescent="0.25">
      <c r="A34" s="98" t="s">
        <v>20</v>
      </c>
      <c r="B34" s="94" t="s">
        <v>71</v>
      </c>
      <c r="C34" s="97">
        <v>6423.9671743919989</v>
      </c>
      <c r="D34" s="96">
        <v>1.0001555941206828</v>
      </c>
      <c r="E34" s="97">
        <v>6680.9258613676793</v>
      </c>
      <c r="F34" s="96">
        <v>1.000155594120683</v>
      </c>
      <c r="G34" s="97">
        <v>6948.1628958223864</v>
      </c>
      <c r="H34" s="96">
        <v>1.0001555941206826</v>
      </c>
      <c r="I34" s="92"/>
    </row>
    <row r="35" spans="1:9" x14ac:dyDescent="0.25">
      <c r="A35" s="98" t="s">
        <v>20</v>
      </c>
      <c r="B35" s="94" t="s">
        <v>72</v>
      </c>
      <c r="C35" s="97">
        <v>6423.9671743919989</v>
      </c>
      <c r="D35" s="96">
        <v>1.0001555941206828</v>
      </c>
      <c r="E35" s="97">
        <v>6680.9258613676793</v>
      </c>
      <c r="F35" s="96">
        <v>1.000155594120683</v>
      </c>
      <c r="G35" s="97">
        <v>6948.1628958223864</v>
      </c>
      <c r="H35" s="96">
        <v>1.0001555941206826</v>
      </c>
      <c r="I35" s="92"/>
    </row>
    <row r="36" spans="1:9" x14ac:dyDescent="0.25">
      <c r="A36" s="98" t="s">
        <v>20</v>
      </c>
      <c r="B36" s="94" t="s">
        <v>73</v>
      </c>
      <c r="C36" s="97">
        <v>6423.9671743919989</v>
      </c>
      <c r="D36" s="96">
        <v>1.0001555941206828</v>
      </c>
      <c r="E36" s="97">
        <v>6680.9258613676793</v>
      </c>
      <c r="F36" s="96">
        <v>1.000155594120683</v>
      </c>
      <c r="G36" s="97">
        <v>6948.1628958223864</v>
      </c>
      <c r="H36" s="96">
        <v>1.0001555941206826</v>
      </c>
      <c r="I36" s="92"/>
    </row>
    <row r="37" spans="1:9" x14ac:dyDescent="0.25">
      <c r="A37" s="98" t="s">
        <v>20</v>
      </c>
      <c r="B37" s="94" t="s">
        <v>74</v>
      </c>
      <c r="C37" s="97">
        <v>6423.9671743919989</v>
      </c>
      <c r="D37" s="96">
        <v>1.0001555941206828</v>
      </c>
      <c r="E37" s="97">
        <v>6680.9258613676793</v>
      </c>
      <c r="F37" s="96">
        <v>1.000155594120683</v>
      </c>
      <c r="G37" s="97">
        <v>6948.1628958223864</v>
      </c>
      <c r="H37" s="96">
        <v>1.0001555941206826</v>
      </c>
      <c r="I37" s="92"/>
    </row>
    <row r="38" spans="1:9" x14ac:dyDescent="0.25">
      <c r="A38" s="98" t="s">
        <v>20</v>
      </c>
      <c r="B38" s="94" t="s">
        <v>75</v>
      </c>
      <c r="C38" s="97">
        <v>6423.9671743919989</v>
      </c>
      <c r="D38" s="96">
        <v>1.0001555941206828</v>
      </c>
      <c r="E38" s="97">
        <v>6680.9258613676793</v>
      </c>
      <c r="F38" s="96">
        <v>1.000155594120683</v>
      </c>
      <c r="G38" s="97">
        <v>6948.1628958223864</v>
      </c>
      <c r="H38" s="96">
        <v>1.0001555941206826</v>
      </c>
      <c r="I38" s="92"/>
    </row>
    <row r="39" spans="1:9" x14ac:dyDescent="0.25">
      <c r="A39" s="98" t="s">
        <v>20</v>
      </c>
      <c r="B39" s="94" t="s">
        <v>76</v>
      </c>
      <c r="C39" s="97">
        <v>6423.9671743919989</v>
      </c>
      <c r="D39" s="96">
        <v>1.0001555941206828</v>
      </c>
      <c r="E39" s="97">
        <v>6680.9258613676793</v>
      </c>
      <c r="F39" s="96">
        <v>1.000155594120683</v>
      </c>
      <c r="G39" s="97">
        <v>6948.1628958223864</v>
      </c>
      <c r="H39" s="96">
        <v>1.0001555941206826</v>
      </c>
      <c r="I39" s="92"/>
    </row>
    <row r="40" spans="1:9" x14ac:dyDescent="0.25">
      <c r="A40" s="98" t="s">
        <v>20</v>
      </c>
      <c r="B40" s="94" t="s">
        <v>77</v>
      </c>
      <c r="C40" s="97">
        <v>6423.9671743919989</v>
      </c>
      <c r="D40" s="96">
        <v>1.0001555941206828</v>
      </c>
      <c r="E40" s="97">
        <v>6680.9258613676793</v>
      </c>
      <c r="F40" s="96">
        <v>1.000155594120683</v>
      </c>
      <c r="G40" s="97">
        <v>6948.1628958223864</v>
      </c>
      <c r="H40" s="96">
        <v>1.0001555941206826</v>
      </c>
      <c r="I40" s="92"/>
    </row>
    <row r="41" spans="1:9" x14ac:dyDescent="0.25">
      <c r="A41" s="98" t="s">
        <v>20</v>
      </c>
      <c r="B41" s="94" t="s">
        <v>78</v>
      </c>
      <c r="C41" s="97">
        <v>6423.9671743919989</v>
      </c>
      <c r="D41" s="96">
        <v>1.0001555941206828</v>
      </c>
      <c r="E41" s="97">
        <v>6680.9258613676793</v>
      </c>
      <c r="F41" s="96">
        <v>1.000155594120683</v>
      </c>
      <c r="G41" s="97">
        <v>6948.1628958223864</v>
      </c>
      <c r="H41" s="96">
        <v>1.0001555941206826</v>
      </c>
      <c r="I41" s="92"/>
    </row>
    <row r="42" spans="1:9" x14ac:dyDescent="0.25">
      <c r="A42" s="98" t="s">
        <v>20</v>
      </c>
      <c r="B42" s="94" t="s">
        <v>79</v>
      </c>
      <c r="C42" s="97">
        <v>6423.9671743919989</v>
      </c>
      <c r="D42" s="96">
        <v>1.0001555941206828</v>
      </c>
      <c r="E42" s="97">
        <v>6680.9258613676793</v>
      </c>
      <c r="F42" s="96">
        <v>1.000155594120683</v>
      </c>
      <c r="G42" s="97">
        <v>6948.1628958223864</v>
      </c>
      <c r="H42" s="96">
        <v>1.0001555941206826</v>
      </c>
      <c r="I42" s="92"/>
    </row>
    <row r="43" spans="1:9" x14ac:dyDescent="0.25">
      <c r="A43" s="98" t="s">
        <v>21</v>
      </c>
      <c r="B43" s="94" t="s">
        <v>80</v>
      </c>
      <c r="C43" s="97">
        <v>6423.9671743919989</v>
      </c>
      <c r="D43" s="96">
        <v>1.0001555941206828</v>
      </c>
      <c r="E43" s="97">
        <v>6680.9258613676793</v>
      </c>
      <c r="F43" s="96">
        <v>1.000155594120683</v>
      </c>
      <c r="G43" s="97">
        <v>6948.1628958223864</v>
      </c>
      <c r="H43" s="96">
        <v>1.0001555941206826</v>
      </c>
      <c r="I43" s="92"/>
    </row>
    <row r="44" spans="1:9" x14ac:dyDescent="0.25">
      <c r="A44" s="98" t="s">
        <v>21</v>
      </c>
      <c r="B44" s="94" t="s">
        <v>81</v>
      </c>
      <c r="C44" s="97">
        <v>6423.9671743919989</v>
      </c>
      <c r="D44" s="96">
        <v>1.0001555941206828</v>
      </c>
      <c r="E44" s="97">
        <v>6680.9258613676793</v>
      </c>
      <c r="F44" s="96">
        <v>1.000155594120683</v>
      </c>
      <c r="G44" s="97">
        <v>6948.1628958223864</v>
      </c>
      <c r="H44" s="96">
        <v>1.0001555941206826</v>
      </c>
      <c r="I44" s="92"/>
    </row>
    <row r="45" spans="1:9" x14ac:dyDescent="0.25">
      <c r="A45" s="98" t="s">
        <v>21</v>
      </c>
      <c r="B45" s="94" t="s">
        <v>82</v>
      </c>
      <c r="C45" s="97">
        <v>6423.9671743919989</v>
      </c>
      <c r="D45" s="96">
        <v>1.0001555941206828</v>
      </c>
      <c r="E45" s="97">
        <v>6680.9258613676793</v>
      </c>
      <c r="F45" s="96">
        <v>1.000155594120683</v>
      </c>
      <c r="G45" s="97">
        <v>6948.1628958223864</v>
      </c>
      <c r="H45" s="96">
        <v>1.0001555941206826</v>
      </c>
      <c r="I45" s="92"/>
    </row>
    <row r="46" spans="1:9" x14ac:dyDescent="0.25">
      <c r="A46" s="98" t="s">
        <v>21</v>
      </c>
      <c r="B46" s="94" t="s">
        <v>83</v>
      </c>
      <c r="C46" s="97">
        <v>6423.9671743919989</v>
      </c>
      <c r="D46" s="96">
        <v>1.0001555941206828</v>
      </c>
      <c r="E46" s="97">
        <v>6680.9258613676793</v>
      </c>
      <c r="F46" s="96">
        <v>1.000155594120683</v>
      </c>
      <c r="G46" s="97">
        <v>6948.1628958223864</v>
      </c>
      <c r="H46" s="96">
        <v>1.0001555941206826</v>
      </c>
      <c r="I46" s="92"/>
    </row>
    <row r="47" spans="1:9" x14ac:dyDescent="0.25">
      <c r="A47" s="98" t="s">
        <v>21</v>
      </c>
      <c r="B47" s="94" t="s">
        <v>84</v>
      </c>
      <c r="C47" s="97">
        <v>6423.9671743919989</v>
      </c>
      <c r="D47" s="96">
        <v>1.0001555941206828</v>
      </c>
      <c r="E47" s="97">
        <v>6680.9258613676793</v>
      </c>
      <c r="F47" s="96">
        <v>1.000155594120683</v>
      </c>
      <c r="G47" s="97">
        <v>6948.1628958223864</v>
      </c>
      <c r="H47" s="96">
        <v>1.0001555941206826</v>
      </c>
      <c r="I47" s="92"/>
    </row>
    <row r="48" spans="1:9" x14ac:dyDescent="0.25">
      <c r="A48" s="98" t="s">
        <v>21</v>
      </c>
      <c r="B48" s="94" t="s">
        <v>85</v>
      </c>
      <c r="C48" s="97">
        <v>6423.9671743919989</v>
      </c>
      <c r="D48" s="96">
        <v>1.0001555941206828</v>
      </c>
      <c r="E48" s="97">
        <v>6680.9258613676793</v>
      </c>
      <c r="F48" s="96">
        <v>1.000155594120683</v>
      </c>
      <c r="G48" s="97">
        <v>6948.1628958223864</v>
      </c>
      <c r="H48" s="96">
        <v>1.0001555941206826</v>
      </c>
      <c r="I48" s="92"/>
    </row>
    <row r="49" spans="1:9" x14ac:dyDescent="0.25">
      <c r="A49" s="98" t="s">
        <v>21</v>
      </c>
      <c r="B49" s="94" t="s">
        <v>86</v>
      </c>
      <c r="C49" s="97">
        <v>6423.9671743919989</v>
      </c>
      <c r="D49" s="96">
        <v>1.0001555941206828</v>
      </c>
      <c r="E49" s="97">
        <v>6680.9258613676793</v>
      </c>
      <c r="F49" s="96">
        <v>1.000155594120683</v>
      </c>
      <c r="G49" s="97">
        <v>6948.1628958223864</v>
      </c>
      <c r="H49" s="96">
        <v>1.0001555941206826</v>
      </c>
      <c r="I49" s="92"/>
    </row>
    <row r="50" spans="1:9" x14ac:dyDescent="0.25">
      <c r="A50" s="98" t="s">
        <v>21</v>
      </c>
      <c r="B50" s="94" t="s">
        <v>87</v>
      </c>
      <c r="C50" s="97">
        <v>6423.9671743919989</v>
      </c>
      <c r="D50" s="96">
        <v>1.0001555941206828</v>
      </c>
      <c r="E50" s="97">
        <v>6680.9258613676793</v>
      </c>
      <c r="F50" s="96">
        <v>1.000155594120683</v>
      </c>
      <c r="G50" s="97">
        <v>6948.1628958223864</v>
      </c>
      <c r="H50" s="96">
        <v>1.0001555941206826</v>
      </c>
      <c r="I50" s="92"/>
    </row>
    <row r="51" spans="1:9" ht="24.75" x14ac:dyDescent="0.25">
      <c r="A51" s="98" t="s">
        <v>21</v>
      </c>
      <c r="B51" s="94" t="s">
        <v>88</v>
      </c>
      <c r="C51" s="97">
        <v>6423.9671743919989</v>
      </c>
      <c r="D51" s="96">
        <v>1.0001555941206828</v>
      </c>
      <c r="E51" s="97">
        <v>6680.9258613676793</v>
      </c>
      <c r="F51" s="96">
        <v>1.000155594120683</v>
      </c>
      <c r="G51" s="97">
        <v>6948.1628958223864</v>
      </c>
      <c r="H51" s="96">
        <v>1.0001555941206826</v>
      </c>
      <c r="I51" s="92"/>
    </row>
    <row r="52" spans="1:9" x14ac:dyDescent="0.25">
      <c r="A52" s="98" t="s">
        <v>21</v>
      </c>
      <c r="B52" s="94" t="s">
        <v>89</v>
      </c>
      <c r="C52" s="97">
        <v>6423.9671743919989</v>
      </c>
      <c r="D52" s="96">
        <v>1.0001555941206828</v>
      </c>
      <c r="E52" s="97">
        <v>6680.9258613676793</v>
      </c>
      <c r="F52" s="96">
        <v>1.000155594120683</v>
      </c>
      <c r="G52" s="97">
        <v>6948.1628958223864</v>
      </c>
      <c r="H52" s="96">
        <v>1.0001555941206826</v>
      </c>
      <c r="I52" s="92"/>
    </row>
    <row r="53" spans="1:9" x14ac:dyDescent="0.25">
      <c r="A53" s="98" t="s">
        <v>21</v>
      </c>
      <c r="B53" s="94" t="s">
        <v>90</v>
      </c>
      <c r="C53" s="97">
        <v>6423.9671743919989</v>
      </c>
      <c r="D53" s="96">
        <v>1.0001555941206828</v>
      </c>
      <c r="E53" s="97">
        <v>6680.9258613676793</v>
      </c>
      <c r="F53" s="96">
        <v>1.000155594120683</v>
      </c>
      <c r="G53" s="97">
        <v>6948.1628958223864</v>
      </c>
      <c r="H53" s="96">
        <v>1.0001555941206826</v>
      </c>
      <c r="I53" s="92"/>
    </row>
    <row r="54" spans="1:9" x14ac:dyDescent="0.25">
      <c r="A54" s="98" t="s">
        <v>21</v>
      </c>
      <c r="B54" s="94" t="s">
        <v>91</v>
      </c>
      <c r="C54" s="97">
        <v>6423.9671743919989</v>
      </c>
      <c r="D54" s="96">
        <v>1.0001555941206828</v>
      </c>
      <c r="E54" s="97">
        <v>6680.9258613676793</v>
      </c>
      <c r="F54" s="96">
        <v>1.000155594120683</v>
      </c>
      <c r="G54" s="97">
        <v>6948.1628958223864</v>
      </c>
      <c r="H54" s="96">
        <v>1.0001555941206826</v>
      </c>
      <c r="I54" s="92"/>
    </row>
    <row r="55" spans="1:9" x14ac:dyDescent="0.25">
      <c r="A55" s="98" t="s">
        <v>21</v>
      </c>
      <c r="B55" s="94" t="s">
        <v>92</v>
      </c>
      <c r="C55" s="97">
        <v>6423.9671743919989</v>
      </c>
      <c r="D55" s="96">
        <v>1.0001555941206828</v>
      </c>
      <c r="E55" s="97">
        <v>6680.9258613676793</v>
      </c>
      <c r="F55" s="96">
        <v>1.000155594120683</v>
      </c>
      <c r="G55" s="97">
        <v>6948.1628958223864</v>
      </c>
      <c r="H55" s="96">
        <v>1.0001555941206826</v>
      </c>
      <c r="I55" s="92"/>
    </row>
    <row r="56" spans="1:9" x14ac:dyDescent="0.25">
      <c r="A56" s="98" t="s">
        <v>22</v>
      </c>
      <c r="B56" s="94" t="s">
        <v>93</v>
      </c>
      <c r="C56" s="97">
        <v>6423.9671743919989</v>
      </c>
      <c r="D56" s="96">
        <v>1.0001555941206828</v>
      </c>
      <c r="E56" s="97">
        <v>6680.9258613676793</v>
      </c>
      <c r="F56" s="96">
        <v>1.000155594120683</v>
      </c>
      <c r="G56" s="97">
        <v>6948.1628958223864</v>
      </c>
      <c r="H56" s="96">
        <v>1.0001555941206826</v>
      </c>
      <c r="I56" s="92"/>
    </row>
    <row r="57" spans="1:9" x14ac:dyDescent="0.25">
      <c r="A57" s="98" t="s">
        <v>22</v>
      </c>
      <c r="B57" s="94" t="s">
        <v>94</v>
      </c>
      <c r="C57" s="97">
        <v>6423.9671743919989</v>
      </c>
      <c r="D57" s="96">
        <v>1.0001555941206828</v>
      </c>
      <c r="E57" s="97">
        <v>6680.9258613676793</v>
      </c>
      <c r="F57" s="96">
        <v>1.000155594120683</v>
      </c>
      <c r="G57" s="97">
        <v>6948.1628958223864</v>
      </c>
      <c r="H57" s="96">
        <v>1.0001555941206826</v>
      </c>
      <c r="I57" s="92"/>
    </row>
    <row r="58" spans="1:9" ht="24.75" x14ac:dyDescent="0.25">
      <c r="A58" s="98" t="s">
        <v>22</v>
      </c>
      <c r="B58" s="94" t="s">
        <v>95</v>
      </c>
      <c r="C58" s="97">
        <v>6423.9671743919989</v>
      </c>
      <c r="D58" s="96">
        <v>1.0001555941206828</v>
      </c>
      <c r="E58" s="97">
        <v>6680.9258613676793</v>
      </c>
      <c r="F58" s="96">
        <v>1.000155594120683</v>
      </c>
      <c r="G58" s="97">
        <v>6948.1628958223864</v>
      </c>
      <c r="H58" s="96">
        <v>1.0001555941206826</v>
      </c>
      <c r="I58" s="92"/>
    </row>
    <row r="59" spans="1:9" x14ac:dyDescent="0.25">
      <c r="A59" s="98" t="s">
        <v>22</v>
      </c>
      <c r="B59" s="94" t="s">
        <v>96</v>
      </c>
      <c r="C59" s="97">
        <v>6423.9671743919989</v>
      </c>
      <c r="D59" s="96">
        <v>1.0001555941206828</v>
      </c>
      <c r="E59" s="97">
        <v>6680.9258613676793</v>
      </c>
      <c r="F59" s="96">
        <v>1.000155594120683</v>
      </c>
      <c r="G59" s="97">
        <v>6948.1628958223864</v>
      </c>
      <c r="H59" s="96">
        <v>1.0001555941206826</v>
      </c>
      <c r="I59" s="92"/>
    </row>
    <row r="60" spans="1:9" x14ac:dyDescent="0.25">
      <c r="A60" s="98" t="s">
        <v>22</v>
      </c>
      <c r="B60" s="94" t="s">
        <v>97</v>
      </c>
      <c r="C60" s="97">
        <v>6423.9671743919989</v>
      </c>
      <c r="D60" s="96">
        <v>1.0001555941206828</v>
      </c>
      <c r="E60" s="97">
        <v>6680.9258613676793</v>
      </c>
      <c r="F60" s="96">
        <v>1.000155594120683</v>
      </c>
      <c r="G60" s="97">
        <v>6948.1628958223864</v>
      </c>
      <c r="H60" s="96">
        <v>1.0001555941206826</v>
      </c>
      <c r="I60" s="92"/>
    </row>
    <row r="61" spans="1:9" x14ac:dyDescent="0.25">
      <c r="A61" s="98" t="s">
        <v>22</v>
      </c>
      <c r="B61" s="94" t="s">
        <v>98</v>
      </c>
      <c r="C61" s="97">
        <v>6423.9671743919989</v>
      </c>
      <c r="D61" s="96">
        <v>1.0001555941206828</v>
      </c>
      <c r="E61" s="97">
        <v>6680.9258613676793</v>
      </c>
      <c r="F61" s="96">
        <v>1.000155594120683</v>
      </c>
      <c r="G61" s="97">
        <v>6948.1628958223864</v>
      </c>
      <c r="H61" s="96">
        <v>1.0001555941206826</v>
      </c>
      <c r="I61" s="92"/>
    </row>
    <row r="62" spans="1:9" x14ac:dyDescent="0.25">
      <c r="A62" s="98" t="s">
        <v>22</v>
      </c>
      <c r="B62" s="94" t="s">
        <v>99</v>
      </c>
      <c r="C62" s="97">
        <v>6423.9671743919989</v>
      </c>
      <c r="D62" s="96">
        <v>1.0001555941206828</v>
      </c>
      <c r="E62" s="97">
        <v>6680.9258613676793</v>
      </c>
      <c r="F62" s="96">
        <v>1.000155594120683</v>
      </c>
      <c r="G62" s="97">
        <v>6948.1628958223864</v>
      </c>
      <c r="H62" s="96">
        <v>1.0001555941206826</v>
      </c>
      <c r="I62" s="92"/>
    </row>
    <row r="63" spans="1:9" x14ac:dyDescent="0.25">
      <c r="A63" s="98" t="s">
        <v>22</v>
      </c>
      <c r="B63" s="94" t="s">
        <v>100</v>
      </c>
      <c r="C63" s="97">
        <v>6423.9671743919989</v>
      </c>
      <c r="D63" s="96">
        <v>1.0001555941206828</v>
      </c>
      <c r="E63" s="97">
        <v>6680.9258613676793</v>
      </c>
      <c r="F63" s="96">
        <v>1.000155594120683</v>
      </c>
      <c r="G63" s="97">
        <v>6948.1628958223864</v>
      </c>
      <c r="H63" s="96">
        <v>1.0001555941206826</v>
      </c>
      <c r="I63" s="92"/>
    </row>
    <row r="64" spans="1:9" x14ac:dyDescent="0.25">
      <c r="A64" s="98" t="s">
        <v>23</v>
      </c>
      <c r="B64" s="94" t="s">
        <v>101</v>
      </c>
      <c r="C64" s="97">
        <v>6423.9671743919989</v>
      </c>
      <c r="D64" s="96">
        <v>1.0001555941206828</v>
      </c>
      <c r="E64" s="97">
        <v>6680.9258613676793</v>
      </c>
      <c r="F64" s="96">
        <v>1.000155594120683</v>
      </c>
      <c r="G64" s="97">
        <v>6948.1628958223864</v>
      </c>
      <c r="H64" s="96">
        <v>1.0001555941206826</v>
      </c>
      <c r="I64" s="92"/>
    </row>
    <row r="65" spans="1:9" x14ac:dyDescent="0.25">
      <c r="A65" s="98" t="s">
        <v>23</v>
      </c>
      <c r="B65" s="94" t="s">
        <v>102</v>
      </c>
      <c r="C65" s="97">
        <v>6423.9671743919989</v>
      </c>
      <c r="D65" s="96">
        <v>1.0001555941206828</v>
      </c>
      <c r="E65" s="97">
        <v>6680.9258613676793</v>
      </c>
      <c r="F65" s="96">
        <v>1.000155594120683</v>
      </c>
      <c r="G65" s="97">
        <v>6948.1628958223864</v>
      </c>
      <c r="H65" s="96">
        <v>1.0001555941206826</v>
      </c>
      <c r="I65" s="92"/>
    </row>
    <row r="66" spans="1:9" x14ac:dyDescent="0.25">
      <c r="A66" s="98" t="s">
        <v>23</v>
      </c>
      <c r="B66" s="94" t="s">
        <v>103</v>
      </c>
      <c r="C66" s="97">
        <v>6423.9671743919989</v>
      </c>
      <c r="D66" s="96">
        <v>1.0001555941206828</v>
      </c>
      <c r="E66" s="97">
        <v>6680.9258613676793</v>
      </c>
      <c r="F66" s="96">
        <v>1.000155594120683</v>
      </c>
      <c r="G66" s="97">
        <v>6948.1628958223864</v>
      </c>
      <c r="H66" s="96">
        <v>1.0001555941206826</v>
      </c>
      <c r="I66" s="92"/>
    </row>
    <row r="67" spans="1:9" x14ac:dyDescent="0.25">
      <c r="A67" s="98" t="s">
        <v>23</v>
      </c>
      <c r="B67" s="94" t="s">
        <v>104</v>
      </c>
      <c r="C67" s="97">
        <v>6423.9671743919989</v>
      </c>
      <c r="D67" s="96">
        <v>1.0001555941206828</v>
      </c>
      <c r="E67" s="97">
        <v>6680.9258613676793</v>
      </c>
      <c r="F67" s="96">
        <v>1.000155594120683</v>
      </c>
      <c r="G67" s="97">
        <v>6948.1628958223864</v>
      </c>
      <c r="H67" s="96">
        <v>1.0001555941206826</v>
      </c>
      <c r="I67" s="92"/>
    </row>
    <row r="68" spans="1:9" x14ac:dyDescent="0.25">
      <c r="A68" s="98" t="s">
        <v>23</v>
      </c>
      <c r="B68" s="94" t="s">
        <v>105</v>
      </c>
      <c r="C68" s="97">
        <v>6423.9671743919989</v>
      </c>
      <c r="D68" s="96">
        <v>1.0001555941206828</v>
      </c>
      <c r="E68" s="97">
        <v>6680.9258613676793</v>
      </c>
      <c r="F68" s="96">
        <v>1.000155594120683</v>
      </c>
      <c r="G68" s="97">
        <v>6948.1628958223864</v>
      </c>
      <c r="H68" s="96">
        <v>1.0001555941206826</v>
      </c>
      <c r="I68" s="92"/>
    </row>
    <row r="69" spans="1:9" x14ac:dyDescent="0.25">
      <c r="A69" s="98" t="s">
        <v>23</v>
      </c>
      <c r="B69" s="94" t="s">
        <v>106</v>
      </c>
      <c r="C69" s="97">
        <v>6423.9671743919989</v>
      </c>
      <c r="D69" s="96">
        <v>1.0001555941206828</v>
      </c>
      <c r="E69" s="97">
        <v>6680.9258613676793</v>
      </c>
      <c r="F69" s="96">
        <v>1.000155594120683</v>
      </c>
      <c r="G69" s="97">
        <v>6948.1628958223864</v>
      </c>
      <c r="H69" s="96">
        <v>1.0001555941206826</v>
      </c>
      <c r="I69" s="92"/>
    </row>
    <row r="70" spans="1:9" x14ac:dyDescent="0.25">
      <c r="A70" s="98" t="s">
        <v>23</v>
      </c>
      <c r="B70" s="94" t="s">
        <v>107</v>
      </c>
      <c r="C70" s="97">
        <v>6423.9671743919989</v>
      </c>
      <c r="D70" s="96">
        <v>1.0001555941206828</v>
      </c>
      <c r="E70" s="97">
        <v>6680.9258613676793</v>
      </c>
      <c r="F70" s="96">
        <v>1.000155594120683</v>
      </c>
      <c r="G70" s="97">
        <v>6948.1628958223864</v>
      </c>
      <c r="H70" s="96">
        <v>1.0001555941206826</v>
      </c>
      <c r="I70" s="92"/>
    </row>
    <row r="71" spans="1:9" x14ac:dyDescent="0.25">
      <c r="A71" s="98" t="s">
        <v>23</v>
      </c>
      <c r="B71" s="94" t="s">
        <v>108</v>
      </c>
      <c r="C71" s="97">
        <v>6423.9671743919989</v>
      </c>
      <c r="D71" s="96">
        <v>1.0001555941206828</v>
      </c>
      <c r="E71" s="97">
        <v>6680.9258613676793</v>
      </c>
      <c r="F71" s="96">
        <v>1.000155594120683</v>
      </c>
      <c r="G71" s="97">
        <v>6948.1628958223864</v>
      </c>
      <c r="H71" s="96">
        <v>1.0001555941206826</v>
      </c>
      <c r="I71" s="92"/>
    </row>
    <row r="72" spans="1:9" x14ac:dyDescent="0.25">
      <c r="A72" s="98" t="s">
        <v>23</v>
      </c>
      <c r="B72" s="94" t="s">
        <v>109</v>
      </c>
      <c r="C72" s="97">
        <v>6423.9671743919989</v>
      </c>
      <c r="D72" s="96">
        <v>1.0001555941206828</v>
      </c>
      <c r="E72" s="97">
        <v>6680.9258613676793</v>
      </c>
      <c r="F72" s="96">
        <v>1.000155594120683</v>
      </c>
      <c r="G72" s="97">
        <v>6948.1628958223864</v>
      </c>
      <c r="H72" s="96">
        <v>1.0001555941206826</v>
      </c>
      <c r="I72" s="92"/>
    </row>
    <row r="73" spans="1:9" x14ac:dyDescent="0.25">
      <c r="A73" s="98" t="s">
        <v>23</v>
      </c>
      <c r="B73" s="94" t="s">
        <v>110</v>
      </c>
      <c r="C73" s="97">
        <v>6423.9671743919989</v>
      </c>
      <c r="D73" s="96">
        <v>1.0001555941206828</v>
      </c>
      <c r="E73" s="97">
        <v>6680.9258613676793</v>
      </c>
      <c r="F73" s="96">
        <v>1.000155594120683</v>
      </c>
      <c r="G73" s="97">
        <v>6948.1628958223864</v>
      </c>
      <c r="H73" s="96">
        <v>1.0001555941206826</v>
      </c>
      <c r="I73" s="92"/>
    </row>
    <row r="74" spans="1:9" x14ac:dyDescent="0.25">
      <c r="A74" s="98" t="s">
        <v>23</v>
      </c>
      <c r="B74" s="94" t="s">
        <v>111</v>
      </c>
      <c r="C74" s="97">
        <v>6423.9671743919989</v>
      </c>
      <c r="D74" s="96">
        <v>1.0001555941206828</v>
      </c>
      <c r="E74" s="97">
        <v>6680.9258613676793</v>
      </c>
      <c r="F74" s="96">
        <v>1.000155594120683</v>
      </c>
      <c r="G74" s="97">
        <v>6948.1628958223864</v>
      </c>
      <c r="H74" s="96">
        <v>1.0001555941206826</v>
      </c>
      <c r="I74" s="92"/>
    </row>
    <row r="75" spans="1:9" x14ac:dyDescent="0.25">
      <c r="A75" s="98" t="s">
        <v>23</v>
      </c>
      <c r="B75" s="94" t="s">
        <v>112</v>
      </c>
      <c r="C75" s="97">
        <v>6423.9671743919989</v>
      </c>
      <c r="D75" s="96">
        <v>1.0001555941206828</v>
      </c>
      <c r="E75" s="97">
        <v>6680.9258613676793</v>
      </c>
      <c r="F75" s="96">
        <v>1.000155594120683</v>
      </c>
      <c r="G75" s="97">
        <v>6948.1628958223864</v>
      </c>
      <c r="H75" s="96">
        <v>1.0001555941206826</v>
      </c>
      <c r="I75" s="92"/>
    </row>
    <row r="76" spans="1:9" x14ac:dyDescent="0.25">
      <c r="A76" s="98" t="s">
        <v>24</v>
      </c>
      <c r="B76" s="94" t="s">
        <v>113</v>
      </c>
      <c r="C76" s="97">
        <v>6423.9671743919989</v>
      </c>
      <c r="D76" s="96">
        <v>1.0001555941206828</v>
      </c>
      <c r="E76" s="97">
        <v>6680.9258613676793</v>
      </c>
      <c r="F76" s="96">
        <v>1.000155594120683</v>
      </c>
      <c r="G76" s="97">
        <v>6948.1628958223864</v>
      </c>
      <c r="H76" s="96">
        <v>1.0001555941206826</v>
      </c>
      <c r="I76" s="92"/>
    </row>
    <row r="77" spans="1:9" x14ac:dyDescent="0.25">
      <c r="A77" s="98" t="s">
        <v>24</v>
      </c>
      <c r="B77" s="94" t="s">
        <v>114</v>
      </c>
      <c r="C77" s="97">
        <v>6423.9671743919989</v>
      </c>
      <c r="D77" s="96">
        <v>1.0001555941206828</v>
      </c>
      <c r="E77" s="97">
        <v>6680.9258613676793</v>
      </c>
      <c r="F77" s="96">
        <v>1.000155594120683</v>
      </c>
      <c r="G77" s="97">
        <v>6948.1628958223864</v>
      </c>
      <c r="H77" s="96">
        <v>1.0001555941206826</v>
      </c>
      <c r="I77" s="92"/>
    </row>
    <row r="78" spans="1:9" x14ac:dyDescent="0.25">
      <c r="A78" s="98" t="s">
        <v>24</v>
      </c>
      <c r="B78" s="94" t="s">
        <v>115</v>
      </c>
      <c r="C78" s="97">
        <v>6423.9671743919989</v>
      </c>
      <c r="D78" s="96">
        <v>1.0001555941206828</v>
      </c>
      <c r="E78" s="97">
        <v>6680.9258613676793</v>
      </c>
      <c r="F78" s="96">
        <v>1.000155594120683</v>
      </c>
      <c r="G78" s="97">
        <v>6948.1628958223864</v>
      </c>
      <c r="H78" s="96">
        <v>1.0001555941206826</v>
      </c>
      <c r="I78" s="92"/>
    </row>
    <row r="79" spans="1:9" x14ac:dyDescent="0.25">
      <c r="A79" s="98" t="s">
        <v>24</v>
      </c>
      <c r="B79" s="94" t="s">
        <v>116</v>
      </c>
      <c r="C79" s="97">
        <v>6423.9671743919989</v>
      </c>
      <c r="D79" s="96">
        <v>1.0001555941206828</v>
      </c>
      <c r="E79" s="97">
        <v>6680.9258613676793</v>
      </c>
      <c r="F79" s="96">
        <v>1.000155594120683</v>
      </c>
      <c r="G79" s="97">
        <v>6948.1628958223864</v>
      </c>
      <c r="H79" s="96">
        <v>1.0001555941206826</v>
      </c>
      <c r="I79" s="92"/>
    </row>
    <row r="80" spans="1:9" x14ac:dyDescent="0.25">
      <c r="A80" s="98" t="s">
        <v>24</v>
      </c>
      <c r="B80" s="94" t="s">
        <v>117</v>
      </c>
      <c r="C80" s="97">
        <v>6423.9671743919989</v>
      </c>
      <c r="D80" s="96">
        <v>1.0001555941206828</v>
      </c>
      <c r="E80" s="97">
        <v>6680.9258613676793</v>
      </c>
      <c r="F80" s="96">
        <v>1.000155594120683</v>
      </c>
      <c r="G80" s="97">
        <v>6948.1628958223864</v>
      </c>
      <c r="H80" s="96">
        <v>1.0001555941206826</v>
      </c>
      <c r="I80" s="92"/>
    </row>
    <row r="81" spans="1:9" x14ac:dyDescent="0.25">
      <c r="A81" s="98" t="s">
        <v>24</v>
      </c>
      <c r="B81" s="94" t="s">
        <v>118</v>
      </c>
      <c r="C81" s="97">
        <v>6423.9671743919989</v>
      </c>
      <c r="D81" s="96">
        <v>1.0001555941206828</v>
      </c>
      <c r="E81" s="97">
        <v>6680.9258613676793</v>
      </c>
      <c r="F81" s="96">
        <v>1.000155594120683</v>
      </c>
      <c r="G81" s="97">
        <v>6948.1628958223864</v>
      </c>
      <c r="H81" s="96">
        <v>1.0001555941206826</v>
      </c>
      <c r="I81" s="92"/>
    </row>
    <row r="82" spans="1:9" x14ac:dyDescent="0.25">
      <c r="A82" s="98" t="s">
        <v>24</v>
      </c>
      <c r="B82" s="94" t="s">
        <v>119</v>
      </c>
      <c r="C82" s="97">
        <v>6423.9671743919989</v>
      </c>
      <c r="D82" s="96">
        <v>1.0001555941206828</v>
      </c>
      <c r="E82" s="97">
        <v>6680.9258613676793</v>
      </c>
      <c r="F82" s="96">
        <v>1.000155594120683</v>
      </c>
      <c r="G82" s="97">
        <v>6948.1628958223864</v>
      </c>
      <c r="H82" s="96">
        <v>1.0001555941206826</v>
      </c>
      <c r="I82" s="92"/>
    </row>
    <row r="83" spans="1:9" x14ac:dyDescent="0.25">
      <c r="A83" s="98" t="s">
        <v>24</v>
      </c>
      <c r="B83" s="94" t="s">
        <v>120</v>
      </c>
      <c r="C83" s="97">
        <v>6423.9671743919989</v>
      </c>
      <c r="D83" s="96">
        <v>1.0001555941206828</v>
      </c>
      <c r="E83" s="97">
        <v>6680.9258613676793</v>
      </c>
      <c r="F83" s="96">
        <v>1.000155594120683</v>
      </c>
      <c r="G83" s="97">
        <v>6948.1628958223864</v>
      </c>
      <c r="H83" s="96">
        <v>1.0001555941206826</v>
      </c>
      <c r="I83" s="92"/>
    </row>
    <row r="84" spans="1:9" x14ac:dyDescent="0.25">
      <c r="A84" s="98" t="s">
        <v>25</v>
      </c>
      <c r="B84" s="94" t="s">
        <v>121</v>
      </c>
      <c r="C84" s="97">
        <v>6423.9671743919989</v>
      </c>
      <c r="D84" s="96">
        <v>1.0001555941206828</v>
      </c>
      <c r="E84" s="97">
        <v>6680.9258613676793</v>
      </c>
      <c r="F84" s="96">
        <v>1.000155594120683</v>
      </c>
      <c r="G84" s="97">
        <v>6948.1628958223864</v>
      </c>
      <c r="H84" s="96">
        <v>1.0001555941206826</v>
      </c>
      <c r="I84" s="92"/>
    </row>
    <row r="85" spans="1:9" x14ac:dyDescent="0.25">
      <c r="A85" s="98" t="s">
        <v>25</v>
      </c>
      <c r="B85" s="94" t="s">
        <v>122</v>
      </c>
      <c r="C85" s="97">
        <v>6423.9671743919989</v>
      </c>
      <c r="D85" s="96">
        <v>1.0001555941206828</v>
      </c>
      <c r="E85" s="97">
        <v>6680.9258613676793</v>
      </c>
      <c r="F85" s="96">
        <v>1.000155594120683</v>
      </c>
      <c r="G85" s="97">
        <v>6948.1628958223864</v>
      </c>
      <c r="H85" s="96">
        <v>1.0001555941206826</v>
      </c>
      <c r="I85" s="92"/>
    </row>
    <row r="86" spans="1:9" x14ac:dyDescent="0.25">
      <c r="A86" s="98" t="s">
        <v>25</v>
      </c>
      <c r="B86" s="94" t="s">
        <v>123</v>
      </c>
      <c r="C86" s="97">
        <v>6423.9671743919989</v>
      </c>
      <c r="D86" s="96">
        <v>1.0001555941206828</v>
      </c>
      <c r="E86" s="97">
        <v>6680.9258613676793</v>
      </c>
      <c r="F86" s="96">
        <v>1.000155594120683</v>
      </c>
      <c r="G86" s="97">
        <v>6948.1628958223864</v>
      </c>
      <c r="H86" s="96">
        <v>1.0001555941206826</v>
      </c>
      <c r="I86" s="92"/>
    </row>
    <row r="87" spans="1:9" x14ac:dyDescent="0.25">
      <c r="A87" s="98" t="s">
        <v>25</v>
      </c>
      <c r="B87" s="94" t="s">
        <v>124</v>
      </c>
      <c r="C87" s="97">
        <v>6423.9671743919989</v>
      </c>
      <c r="D87" s="96">
        <v>1.0001555941206828</v>
      </c>
      <c r="E87" s="97">
        <v>6680.9258613676793</v>
      </c>
      <c r="F87" s="96">
        <v>1.000155594120683</v>
      </c>
      <c r="G87" s="97">
        <v>6948.1628958223864</v>
      </c>
      <c r="H87" s="96">
        <v>1.0001555941206826</v>
      </c>
      <c r="I87" s="92"/>
    </row>
    <row r="88" spans="1:9" x14ac:dyDescent="0.25">
      <c r="A88" s="98" t="s">
        <v>25</v>
      </c>
      <c r="B88" s="94" t="s">
        <v>125</v>
      </c>
      <c r="C88" s="97">
        <v>6423.9671743919989</v>
      </c>
      <c r="D88" s="96">
        <v>1.0001555941206828</v>
      </c>
      <c r="E88" s="97">
        <v>6680.9258613676793</v>
      </c>
      <c r="F88" s="96">
        <v>1.000155594120683</v>
      </c>
      <c r="G88" s="97">
        <v>6948.1628958223864</v>
      </c>
      <c r="H88" s="96">
        <v>1.0001555941206826</v>
      </c>
      <c r="I88" s="92"/>
    </row>
    <row r="89" spans="1:9" x14ac:dyDescent="0.25">
      <c r="A89" s="98" t="s">
        <v>25</v>
      </c>
      <c r="B89" s="94" t="s">
        <v>126</v>
      </c>
      <c r="C89" s="97">
        <v>6423.9671743919989</v>
      </c>
      <c r="D89" s="96">
        <v>1.0001555941206828</v>
      </c>
      <c r="E89" s="97">
        <v>6680.9258613676793</v>
      </c>
      <c r="F89" s="96">
        <v>1.000155594120683</v>
      </c>
      <c r="G89" s="97">
        <v>6948.1628958223864</v>
      </c>
      <c r="H89" s="96">
        <v>1.0001555941206826</v>
      </c>
      <c r="I89" s="92"/>
    </row>
    <row r="90" spans="1:9" x14ac:dyDescent="0.25">
      <c r="A90" s="98" t="s">
        <v>25</v>
      </c>
      <c r="B90" s="94" t="s">
        <v>127</v>
      </c>
      <c r="C90" s="97">
        <v>6423.9671743919989</v>
      </c>
      <c r="D90" s="96">
        <v>1.0001555941206828</v>
      </c>
      <c r="E90" s="97">
        <v>6680.9258613676793</v>
      </c>
      <c r="F90" s="96">
        <v>1.000155594120683</v>
      </c>
      <c r="G90" s="97">
        <v>6948.1628958223864</v>
      </c>
      <c r="H90" s="96">
        <v>1.0001555941206826</v>
      </c>
      <c r="I90" s="92"/>
    </row>
    <row r="91" spans="1:9" x14ac:dyDescent="0.25">
      <c r="A91" s="98" t="s">
        <v>25</v>
      </c>
      <c r="B91" s="94" t="s">
        <v>128</v>
      </c>
      <c r="C91" s="97">
        <v>6423.9671743919989</v>
      </c>
      <c r="D91" s="96">
        <v>1.0001555941206828</v>
      </c>
      <c r="E91" s="97">
        <v>6680.9258613676793</v>
      </c>
      <c r="F91" s="96">
        <v>1.000155594120683</v>
      </c>
      <c r="G91" s="97">
        <v>6948.1628958223864</v>
      </c>
      <c r="H91" s="96">
        <v>1.0001555941206826</v>
      </c>
      <c r="I91" s="92"/>
    </row>
  </sheetData>
  <mergeCells count="4">
    <mergeCell ref="C3:H3"/>
    <mergeCell ref="C6:D6"/>
    <mergeCell ref="E6:F6"/>
    <mergeCell ref="G6:H6"/>
  </mergeCells>
  <pageMargins left="0.70866141732283472" right="0.70866141732283472" top="0.74803149606299213" bottom="0.74803149606299213" header="0.31496062992125984" footer="0.31496062992125984"/>
  <pageSetup paperSize="9" scale="80" firstPageNumber="2756" orientation="landscape" useFirstPageNumber="1" r:id="rId1"/>
  <headerFooter>
    <oddHeader>&amp;R&amp;P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0"/>
  <sheetViews>
    <sheetView zoomScaleNormal="100" workbookViewId="0">
      <selection activeCell="D15" sqref="D15"/>
    </sheetView>
  </sheetViews>
  <sheetFormatPr defaultRowHeight="15" x14ac:dyDescent="0.25"/>
  <cols>
    <col min="1" max="1" width="19.28515625" style="76" customWidth="1"/>
    <col min="2" max="2" width="29.7109375" style="76" customWidth="1"/>
    <col min="3" max="3" width="29.85546875" style="76" customWidth="1"/>
    <col min="4" max="4" width="31.140625" style="76" customWidth="1"/>
    <col min="5" max="5" width="13.7109375" style="99" customWidth="1"/>
    <col min="6" max="16384" width="9.140625" style="76"/>
  </cols>
  <sheetData>
    <row r="2" spans="1:5" x14ac:dyDescent="0.25">
      <c r="A2" s="38"/>
      <c r="B2" s="102"/>
      <c r="C2" s="118"/>
      <c r="D2" s="118"/>
      <c r="E2" s="47"/>
    </row>
    <row r="3" spans="1:5" ht="66.75" customHeight="1" x14ac:dyDescent="0.25">
      <c r="A3" s="77" t="s">
        <v>131</v>
      </c>
      <c r="B3" s="77" t="s">
        <v>41</v>
      </c>
      <c r="C3" s="28" t="s">
        <v>170</v>
      </c>
      <c r="D3" s="28" t="s">
        <v>172</v>
      </c>
      <c r="E3" s="80"/>
    </row>
    <row r="4" spans="1:5" x14ac:dyDescent="0.25">
      <c r="A4" s="81"/>
      <c r="B4" s="82" t="s">
        <v>137</v>
      </c>
      <c r="C4" s="75" t="s">
        <v>171</v>
      </c>
      <c r="D4" s="75" t="s">
        <v>171</v>
      </c>
      <c r="E4" s="84"/>
    </row>
    <row r="5" spans="1:5" x14ac:dyDescent="0.25">
      <c r="A5" s="81"/>
      <c r="B5" s="82" t="s">
        <v>141</v>
      </c>
      <c r="C5" s="75" t="s">
        <v>0</v>
      </c>
      <c r="D5" s="75" t="s">
        <v>13</v>
      </c>
      <c r="E5" s="84"/>
    </row>
    <row r="6" spans="1:5" x14ac:dyDescent="0.25">
      <c r="A6" s="81"/>
      <c r="B6" s="82" t="s">
        <v>142</v>
      </c>
      <c r="C6" s="119"/>
      <c r="D6" s="120"/>
      <c r="E6" s="84"/>
    </row>
    <row r="7" spans="1:5" x14ac:dyDescent="0.25">
      <c r="A7" s="87"/>
      <c r="B7" s="105" t="s">
        <v>144</v>
      </c>
      <c r="C7" s="111">
        <v>547950.58050559927</v>
      </c>
      <c r="D7" s="111">
        <v>512881.23784676747</v>
      </c>
      <c r="E7" s="92"/>
    </row>
    <row r="8" spans="1:5" x14ac:dyDescent="0.25">
      <c r="A8" s="93" t="s">
        <v>17</v>
      </c>
      <c r="B8" s="106" t="s">
        <v>46</v>
      </c>
      <c r="C8" s="112">
        <v>28838.59359353903</v>
      </c>
      <c r="D8" s="112">
        <v>27032.665736622759</v>
      </c>
      <c r="E8" s="92"/>
    </row>
    <row r="9" spans="1:5" x14ac:dyDescent="0.25">
      <c r="A9" s="93" t="s">
        <v>17</v>
      </c>
      <c r="B9" s="106" t="s">
        <v>47</v>
      </c>
      <c r="C9" s="112">
        <v>2648.6035304596112</v>
      </c>
      <c r="D9" s="112">
        <v>2482.2668713559988</v>
      </c>
      <c r="E9" s="92"/>
    </row>
    <row r="10" spans="1:5" x14ac:dyDescent="0.25">
      <c r="A10" s="93" t="s">
        <v>17</v>
      </c>
      <c r="B10" s="94" t="s">
        <v>48</v>
      </c>
      <c r="C10" s="112">
        <v>2224.4552444455658</v>
      </c>
      <c r="D10" s="112">
        <v>2083.5336608566895</v>
      </c>
      <c r="E10" s="92"/>
    </row>
    <row r="11" spans="1:5" x14ac:dyDescent="0.25">
      <c r="A11" s="98" t="s">
        <v>17</v>
      </c>
      <c r="B11" s="94" t="s">
        <v>49</v>
      </c>
      <c r="C11" s="112">
        <v>2030.6505057634972</v>
      </c>
      <c r="D11" s="112">
        <v>1912.684474252447</v>
      </c>
      <c r="E11" s="92"/>
    </row>
    <row r="12" spans="1:5" x14ac:dyDescent="0.25">
      <c r="A12" s="98" t="s">
        <v>17</v>
      </c>
      <c r="B12" s="94" t="s">
        <v>50</v>
      </c>
      <c r="C12" s="112">
        <v>2016.0858829519614</v>
      </c>
      <c r="D12" s="112">
        <v>1887.9173838507661</v>
      </c>
      <c r="E12" s="92"/>
    </row>
    <row r="13" spans="1:5" x14ac:dyDescent="0.25">
      <c r="A13" s="98" t="s">
        <v>17</v>
      </c>
      <c r="B13" s="94" t="s">
        <v>51</v>
      </c>
      <c r="C13" s="112">
        <v>2294.2604141112797</v>
      </c>
      <c r="D13" s="112">
        <v>2152.1546155342617</v>
      </c>
      <c r="E13" s="92"/>
    </row>
    <row r="14" spans="1:5" x14ac:dyDescent="0.25">
      <c r="A14" s="98" t="s">
        <v>17</v>
      </c>
      <c r="B14" s="94" t="s">
        <v>52</v>
      </c>
      <c r="C14" s="112">
        <v>2089.6086437147287</v>
      </c>
      <c r="D14" s="112">
        <v>1956.5210977397137</v>
      </c>
      <c r="E14" s="92"/>
    </row>
    <row r="15" spans="1:5" x14ac:dyDescent="0.25">
      <c r="A15" s="98" t="s">
        <v>18</v>
      </c>
      <c r="B15" s="94" t="s">
        <v>53</v>
      </c>
      <c r="C15" s="112">
        <v>10845.032470431806</v>
      </c>
      <c r="D15" s="112">
        <v>10156.821375400157</v>
      </c>
      <c r="E15" s="92"/>
    </row>
    <row r="16" spans="1:5" x14ac:dyDescent="0.25">
      <c r="A16" s="98" t="s">
        <v>18</v>
      </c>
      <c r="B16" s="94" t="s">
        <v>54</v>
      </c>
      <c r="C16" s="112">
        <v>11501.225506378703</v>
      </c>
      <c r="D16" s="112">
        <v>10799.168205331858</v>
      </c>
      <c r="E16" s="92"/>
    </row>
    <row r="17" spans="1:5" x14ac:dyDescent="0.25">
      <c r="A17" s="98" t="s">
        <v>18</v>
      </c>
      <c r="B17" s="94" t="s">
        <v>55</v>
      </c>
      <c r="C17" s="112">
        <v>5063.007179999694</v>
      </c>
      <c r="D17" s="112">
        <v>4738.7144601700884</v>
      </c>
      <c r="E17" s="92"/>
    </row>
    <row r="18" spans="1:5" x14ac:dyDescent="0.25">
      <c r="A18" s="98" t="s">
        <v>18</v>
      </c>
      <c r="B18" s="94" t="s">
        <v>56</v>
      </c>
      <c r="C18" s="112">
        <v>1826.4652064746531</v>
      </c>
      <c r="D18" s="112">
        <v>1714.3291564436856</v>
      </c>
      <c r="E18" s="92"/>
    </row>
    <row r="19" spans="1:5" x14ac:dyDescent="0.25">
      <c r="A19" s="98" t="s">
        <v>18</v>
      </c>
      <c r="B19" s="94" t="s">
        <v>57</v>
      </c>
      <c r="C19" s="112">
        <v>2317.3151229662458</v>
      </c>
      <c r="D19" s="112">
        <v>2175.8469786136116</v>
      </c>
      <c r="E19" s="92"/>
    </row>
    <row r="20" spans="1:5" x14ac:dyDescent="0.25">
      <c r="A20" s="98" t="s">
        <v>18</v>
      </c>
      <c r="B20" s="94" t="s">
        <v>58</v>
      </c>
      <c r="C20" s="112">
        <v>1528.1559639130792</v>
      </c>
      <c r="D20" s="112">
        <v>1434.2386060073704</v>
      </c>
      <c r="E20" s="92"/>
    </row>
    <row r="21" spans="1:5" ht="19.5" customHeight="1" x14ac:dyDescent="0.25">
      <c r="A21" s="98" t="s">
        <v>19</v>
      </c>
      <c r="B21" s="94" t="s">
        <v>59</v>
      </c>
      <c r="C21" s="112">
        <v>15980.386170770384</v>
      </c>
      <c r="D21" s="112">
        <v>14970.706253188544</v>
      </c>
      <c r="E21" s="92"/>
    </row>
    <row r="22" spans="1:5" x14ac:dyDescent="0.25">
      <c r="A22" s="98" t="s">
        <v>19</v>
      </c>
      <c r="B22" s="94" t="s">
        <v>60</v>
      </c>
      <c r="C22" s="112">
        <v>4344.9715960231297</v>
      </c>
      <c r="D22" s="112">
        <v>4075.8815133330581</v>
      </c>
      <c r="E22" s="92"/>
    </row>
    <row r="23" spans="1:5" x14ac:dyDescent="0.25">
      <c r="A23" s="98" t="s">
        <v>19</v>
      </c>
      <c r="B23" s="94" t="s">
        <v>61</v>
      </c>
      <c r="C23" s="112">
        <v>2167.7287938620007</v>
      </c>
      <c r="D23" s="112">
        <v>2031.8173506075705</v>
      </c>
      <c r="E23" s="92"/>
    </row>
    <row r="24" spans="1:5" x14ac:dyDescent="0.25">
      <c r="A24" s="98" t="s">
        <v>19</v>
      </c>
      <c r="B24" s="94" t="s">
        <v>62</v>
      </c>
      <c r="C24" s="112">
        <v>3988.3122799335006</v>
      </c>
      <c r="D24" s="112">
        <v>3742.9975904668918</v>
      </c>
      <c r="E24" s="92"/>
    </row>
    <row r="25" spans="1:5" x14ac:dyDescent="0.25">
      <c r="A25" s="98" t="s">
        <v>19</v>
      </c>
      <c r="B25" s="94" t="s">
        <v>63</v>
      </c>
      <c r="C25" s="112">
        <v>6364.6191255365793</v>
      </c>
      <c r="D25" s="112">
        <v>5963.625711859635</v>
      </c>
      <c r="E25" s="92"/>
    </row>
    <row r="26" spans="1:5" x14ac:dyDescent="0.25">
      <c r="A26" s="98" t="s">
        <v>19</v>
      </c>
      <c r="B26" s="94" t="s">
        <v>64</v>
      </c>
      <c r="C26" s="112">
        <v>3486.7927011576885</v>
      </c>
      <c r="D26" s="112">
        <v>3265.7999656782999</v>
      </c>
      <c r="E26" s="92"/>
    </row>
    <row r="27" spans="1:5" x14ac:dyDescent="0.25">
      <c r="A27" s="98" t="s">
        <v>19</v>
      </c>
      <c r="B27" s="94" t="s">
        <v>65</v>
      </c>
      <c r="C27" s="112">
        <v>3227.2869142399468</v>
      </c>
      <c r="D27" s="112">
        <v>3025.8792727952114</v>
      </c>
      <c r="E27" s="92"/>
    </row>
    <row r="28" spans="1:5" x14ac:dyDescent="0.25">
      <c r="A28" s="98" t="s">
        <v>19</v>
      </c>
      <c r="B28" s="94" t="s">
        <v>66</v>
      </c>
      <c r="C28" s="112">
        <v>1721.5891390159029</v>
      </c>
      <c r="D28" s="112">
        <v>1614.0988554768765</v>
      </c>
      <c r="E28" s="92"/>
    </row>
    <row r="29" spans="1:5" x14ac:dyDescent="0.25">
      <c r="A29" s="98" t="s">
        <v>19</v>
      </c>
      <c r="B29" s="94" t="s">
        <v>67</v>
      </c>
      <c r="C29" s="112">
        <v>809.27245508641158</v>
      </c>
      <c r="D29" s="112">
        <v>756.25606100190862</v>
      </c>
      <c r="E29" s="92"/>
    </row>
    <row r="30" spans="1:5" x14ac:dyDescent="0.25">
      <c r="A30" s="98" t="s">
        <v>19</v>
      </c>
      <c r="B30" s="94" t="s">
        <v>68</v>
      </c>
      <c r="C30" s="112">
        <v>2904.7577330880044</v>
      </c>
      <c r="D30" s="112">
        <v>2726.4878306423479</v>
      </c>
      <c r="E30" s="92"/>
    </row>
    <row r="31" spans="1:5" x14ac:dyDescent="0.25">
      <c r="A31" s="98" t="s">
        <v>20</v>
      </c>
      <c r="B31" s="94" t="s">
        <v>69</v>
      </c>
      <c r="C31" s="112">
        <v>2157.385371868997</v>
      </c>
      <c r="D31" s="112">
        <v>2022.8403305239613</v>
      </c>
      <c r="E31" s="92"/>
    </row>
    <row r="32" spans="1:5" x14ac:dyDescent="0.25">
      <c r="A32" s="98" t="s">
        <v>20</v>
      </c>
      <c r="B32" s="94" t="s">
        <v>70</v>
      </c>
      <c r="C32" s="112">
        <v>4835.6821449648769</v>
      </c>
      <c r="D32" s="112">
        <v>4529.5170237999037</v>
      </c>
      <c r="E32" s="92"/>
    </row>
    <row r="33" spans="1:5" x14ac:dyDescent="0.25">
      <c r="A33" s="98" t="s">
        <v>20</v>
      </c>
      <c r="B33" s="94" t="s">
        <v>71</v>
      </c>
      <c r="C33" s="112">
        <v>9755.026548382144</v>
      </c>
      <c r="D33" s="112">
        <v>9149.8926894416745</v>
      </c>
      <c r="E33" s="92"/>
    </row>
    <row r="34" spans="1:5" x14ac:dyDescent="0.25">
      <c r="A34" s="98" t="s">
        <v>20</v>
      </c>
      <c r="B34" s="94" t="s">
        <v>72</v>
      </c>
      <c r="C34" s="112">
        <v>5245.1605340611659</v>
      </c>
      <c r="D34" s="112">
        <v>4924.7848330384913</v>
      </c>
      <c r="E34" s="92"/>
    </row>
    <row r="35" spans="1:5" x14ac:dyDescent="0.25">
      <c r="A35" s="98" t="s">
        <v>20</v>
      </c>
      <c r="B35" s="94" t="s">
        <v>73</v>
      </c>
      <c r="C35" s="112">
        <v>914.16939481972156</v>
      </c>
      <c r="D35" s="112">
        <v>857.96472961329835</v>
      </c>
      <c r="E35" s="92"/>
    </row>
    <row r="36" spans="1:5" x14ac:dyDescent="0.25">
      <c r="A36" s="98" t="s">
        <v>20</v>
      </c>
      <c r="B36" s="94" t="s">
        <v>74</v>
      </c>
      <c r="C36" s="112">
        <v>1412.2735262848589</v>
      </c>
      <c r="D36" s="112">
        <v>1313.5282149659565</v>
      </c>
      <c r="E36" s="92"/>
    </row>
    <row r="37" spans="1:5" x14ac:dyDescent="0.25">
      <c r="A37" s="98" t="s">
        <v>20</v>
      </c>
      <c r="B37" s="94" t="s">
        <v>75</v>
      </c>
      <c r="C37" s="112">
        <v>2321.7314726909922</v>
      </c>
      <c r="D37" s="112">
        <v>2174.1600664763964</v>
      </c>
      <c r="E37" s="92"/>
    </row>
    <row r="38" spans="1:5" x14ac:dyDescent="0.25">
      <c r="A38" s="98" t="s">
        <v>20</v>
      </c>
      <c r="B38" s="94" t="s">
        <v>76</v>
      </c>
      <c r="C38" s="112">
        <v>5281.6861215420131</v>
      </c>
      <c r="D38" s="112">
        <v>4954.1140371298607</v>
      </c>
      <c r="E38" s="92"/>
    </row>
    <row r="39" spans="1:5" x14ac:dyDescent="0.25">
      <c r="A39" s="98" t="s">
        <v>20</v>
      </c>
      <c r="B39" s="94" t="s">
        <v>77</v>
      </c>
      <c r="C39" s="112">
        <v>2427.9651594569727</v>
      </c>
      <c r="D39" s="112">
        <v>2274.6548652229203</v>
      </c>
      <c r="E39" s="92"/>
    </row>
    <row r="40" spans="1:5" x14ac:dyDescent="0.25">
      <c r="A40" s="98" t="s">
        <v>20</v>
      </c>
      <c r="B40" s="94" t="s">
        <v>78</v>
      </c>
      <c r="C40" s="112">
        <v>6042.6002599800722</v>
      </c>
      <c r="D40" s="112">
        <v>5660.9186599559016</v>
      </c>
      <c r="E40" s="92"/>
    </row>
    <row r="41" spans="1:5" x14ac:dyDescent="0.25">
      <c r="A41" s="98" t="s">
        <v>20</v>
      </c>
      <c r="B41" s="94" t="s">
        <v>79</v>
      </c>
      <c r="C41" s="112">
        <v>1232.8016564631014</v>
      </c>
      <c r="D41" s="112">
        <v>1158.3782991314195</v>
      </c>
      <c r="E41" s="92"/>
    </row>
    <row r="42" spans="1:5" x14ac:dyDescent="0.25">
      <c r="A42" s="98" t="s">
        <v>21</v>
      </c>
      <c r="B42" s="94" t="s">
        <v>80</v>
      </c>
      <c r="C42" s="112">
        <v>24607.227211246565</v>
      </c>
      <c r="D42" s="112">
        <v>23030.94596856918</v>
      </c>
      <c r="E42" s="92"/>
    </row>
    <row r="43" spans="1:5" x14ac:dyDescent="0.25">
      <c r="A43" s="98" t="s">
        <v>21</v>
      </c>
      <c r="B43" s="94" t="s">
        <v>81</v>
      </c>
      <c r="C43" s="112">
        <v>8080.418092094802</v>
      </c>
      <c r="D43" s="112">
        <v>7556.8128804148655</v>
      </c>
      <c r="E43" s="92"/>
    </row>
    <row r="44" spans="1:5" x14ac:dyDescent="0.25">
      <c r="A44" s="98" t="s">
        <v>21</v>
      </c>
      <c r="B44" s="94" t="s">
        <v>82</v>
      </c>
      <c r="C44" s="112">
        <v>33690.783654184605</v>
      </c>
      <c r="D44" s="112">
        <v>31549.905142545449</v>
      </c>
      <c r="E44" s="92"/>
    </row>
    <row r="45" spans="1:5" x14ac:dyDescent="0.25">
      <c r="A45" s="98" t="s">
        <v>21</v>
      </c>
      <c r="B45" s="94" t="s">
        <v>83</v>
      </c>
      <c r="C45" s="112">
        <v>56834.480183310283</v>
      </c>
      <c r="D45" s="112">
        <v>53161.865131240003</v>
      </c>
      <c r="E45" s="92"/>
    </row>
    <row r="46" spans="1:5" x14ac:dyDescent="0.25">
      <c r="A46" s="98" t="s">
        <v>21</v>
      </c>
      <c r="B46" s="94" t="s">
        <v>84</v>
      </c>
      <c r="C46" s="112">
        <v>16497.429549583481</v>
      </c>
      <c r="D46" s="112">
        <v>15339.631665023289</v>
      </c>
      <c r="E46" s="92"/>
    </row>
    <row r="47" spans="1:5" x14ac:dyDescent="0.25">
      <c r="A47" s="98" t="s">
        <v>21</v>
      </c>
      <c r="B47" s="94" t="s">
        <v>85</v>
      </c>
      <c r="C47" s="112">
        <v>4654.4625811004244</v>
      </c>
      <c r="D47" s="112">
        <v>4364.6942828481842</v>
      </c>
      <c r="E47" s="92"/>
    </row>
    <row r="48" spans="1:5" x14ac:dyDescent="0.25">
      <c r="A48" s="98" t="s">
        <v>21</v>
      </c>
      <c r="B48" s="94" t="s">
        <v>86</v>
      </c>
      <c r="C48" s="112">
        <v>2189.2525958717497</v>
      </c>
      <c r="D48" s="112">
        <v>2046.3269561490949</v>
      </c>
      <c r="E48" s="92"/>
    </row>
    <row r="49" spans="1:5" x14ac:dyDescent="0.25">
      <c r="A49" s="98" t="s">
        <v>21</v>
      </c>
      <c r="B49" s="94" t="s">
        <v>87</v>
      </c>
      <c r="C49" s="112">
        <v>1504.4377103993788</v>
      </c>
      <c r="D49" s="112">
        <v>1412.3422217061959</v>
      </c>
      <c r="E49" s="92"/>
    </row>
    <row r="50" spans="1:5" ht="24.75" x14ac:dyDescent="0.25">
      <c r="A50" s="98" t="s">
        <v>21</v>
      </c>
      <c r="B50" s="94" t="s">
        <v>88</v>
      </c>
      <c r="C50" s="112">
        <v>17739.381320768633</v>
      </c>
      <c r="D50" s="112">
        <v>16569.650192866397</v>
      </c>
      <c r="E50" s="92"/>
    </row>
    <row r="51" spans="1:5" x14ac:dyDescent="0.25">
      <c r="A51" s="98" t="s">
        <v>21</v>
      </c>
      <c r="B51" s="94" t="s">
        <v>89</v>
      </c>
      <c r="C51" s="112">
        <v>1006.4093597728296</v>
      </c>
      <c r="D51" s="112">
        <v>942.46175041317144</v>
      </c>
      <c r="E51" s="92"/>
    </row>
    <row r="52" spans="1:5" x14ac:dyDescent="0.25">
      <c r="A52" s="98" t="s">
        <v>21</v>
      </c>
      <c r="B52" s="94" t="s">
        <v>90</v>
      </c>
      <c r="C52" s="112">
        <v>572.52858606531254</v>
      </c>
      <c r="D52" s="112">
        <v>537.09322988168435</v>
      </c>
      <c r="E52" s="92"/>
    </row>
    <row r="53" spans="1:5" x14ac:dyDescent="0.25">
      <c r="A53" s="98" t="s">
        <v>21</v>
      </c>
      <c r="B53" s="94" t="s">
        <v>91</v>
      </c>
      <c r="C53" s="112">
        <v>3869.035970372362</v>
      </c>
      <c r="D53" s="112">
        <v>3623.9034678270059</v>
      </c>
      <c r="E53" s="92"/>
    </row>
    <row r="54" spans="1:5" x14ac:dyDescent="0.25">
      <c r="A54" s="98" t="s">
        <v>21</v>
      </c>
      <c r="B54" s="94" t="s">
        <v>92</v>
      </c>
      <c r="C54" s="112">
        <v>3188.6844786867068</v>
      </c>
      <c r="D54" s="112">
        <v>2989.645267218255</v>
      </c>
      <c r="E54" s="92"/>
    </row>
    <row r="55" spans="1:5" x14ac:dyDescent="0.25">
      <c r="A55" s="98" t="s">
        <v>22</v>
      </c>
      <c r="B55" s="94" t="s">
        <v>93</v>
      </c>
      <c r="C55" s="112">
        <v>3356.8613034546775</v>
      </c>
      <c r="D55" s="112">
        <v>3154.1783535611739</v>
      </c>
      <c r="E55" s="92"/>
    </row>
    <row r="56" spans="1:5" x14ac:dyDescent="0.25">
      <c r="A56" s="98" t="s">
        <v>22</v>
      </c>
      <c r="B56" s="94" t="s">
        <v>94</v>
      </c>
      <c r="C56" s="112">
        <v>3200.7012831584307</v>
      </c>
      <c r="D56" s="112">
        <v>2999.7491090168269</v>
      </c>
      <c r="E56" s="92"/>
    </row>
    <row r="57" spans="1:5" ht="24.75" x14ac:dyDescent="0.25">
      <c r="A57" s="98" t="s">
        <v>22</v>
      </c>
      <c r="B57" s="94" t="s">
        <v>95</v>
      </c>
      <c r="C57" s="112">
        <v>2932.5164869840578</v>
      </c>
      <c r="D57" s="112">
        <v>2754.2465845384013</v>
      </c>
      <c r="E57" s="92"/>
    </row>
    <row r="58" spans="1:5" x14ac:dyDescent="0.25">
      <c r="A58" s="98" t="s">
        <v>22</v>
      </c>
      <c r="B58" s="94" t="s">
        <v>96</v>
      </c>
      <c r="C58" s="112">
        <v>7118.9713494878297</v>
      </c>
      <c r="D58" s="112">
        <v>6674.34416817089</v>
      </c>
      <c r="E58" s="92"/>
    </row>
    <row r="59" spans="1:5" x14ac:dyDescent="0.25">
      <c r="A59" s="98" t="s">
        <v>22</v>
      </c>
      <c r="B59" s="94" t="s">
        <v>97</v>
      </c>
      <c r="C59" s="112">
        <v>41367.829289045956</v>
      </c>
      <c r="D59" s="112">
        <v>38673.740191023317</v>
      </c>
      <c r="E59" s="92"/>
    </row>
    <row r="60" spans="1:5" x14ac:dyDescent="0.25">
      <c r="A60" s="98" t="s">
        <v>22</v>
      </c>
      <c r="B60" s="94" t="s">
        <v>98</v>
      </c>
      <c r="C60" s="112">
        <v>3024.0081376461121</v>
      </c>
      <c r="D60" s="112">
        <v>2841.6390294722723</v>
      </c>
      <c r="E60" s="92"/>
    </row>
    <row r="61" spans="1:5" x14ac:dyDescent="0.25">
      <c r="A61" s="98" t="s">
        <v>22</v>
      </c>
      <c r="B61" s="94" t="s">
        <v>99</v>
      </c>
      <c r="C61" s="112">
        <v>4861.2683429069339</v>
      </c>
      <c r="D61" s="112">
        <v>4556.1052498088502</v>
      </c>
      <c r="E61" s="92"/>
    </row>
    <row r="62" spans="1:5" x14ac:dyDescent="0.25">
      <c r="A62" s="98" t="s">
        <v>22</v>
      </c>
      <c r="B62" s="94" t="s">
        <v>100</v>
      </c>
      <c r="C62" s="112">
        <v>3254.669329086973</v>
      </c>
      <c r="D62" s="112">
        <v>3048.4337342290441</v>
      </c>
      <c r="E62" s="92"/>
    </row>
    <row r="63" spans="1:5" x14ac:dyDescent="0.25">
      <c r="A63" s="98" t="s">
        <v>23</v>
      </c>
      <c r="B63" s="94" t="s">
        <v>101</v>
      </c>
      <c r="C63" s="112">
        <v>7193.7999824652761</v>
      </c>
      <c r="D63" s="112">
        <v>6730.0431744168154</v>
      </c>
      <c r="E63" s="92"/>
    </row>
    <row r="64" spans="1:5" x14ac:dyDescent="0.25">
      <c r="A64" s="98" t="s">
        <v>23</v>
      </c>
      <c r="B64" s="94" t="s">
        <v>102</v>
      </c>
      <c r="C64" s="112">
        <v>2815.136868153586</v>
      </c>
      <c r="D64" s="112">
        <v>2631.8568253734829</v>
      </c>
      <c r="E64" s="92"/>
    </row>
    <row r="65" spans="1:5" x14ac:dyDescent="0.25">
      <c r="A65" s="98" t="s">
        <v>23</v>
      </c>
      <c r="B65" s="94" t="s">
        <v>103</v>
      </c>
      <c r="C65" s="112">
        <v>2173.2909893735855</v>
      </c>
      <c r="D65" s="112">
        <v>2016.8835174782394</v>
      </c>
      <c r="E65" s="92"/>
    </row>
    <row r="66" spans="1:5" x14ac:dyDescent="0.25">
      <c r="A66" s="98" t="s">
        <v>23</v>
      </c>
      <c r="B66" s="94" t="s">
        <v>104</v>
      </c>
      <c r="C66" s="112">
        <v>1180.2967897837757</v>
      </c>
      <c r="D66" s="112">
        <v>1100.1345444326373</v>
      </c>
      <c r="E66" s="92"/>
    </row>
    <row r="67" spans="1:5" x14ac:dyDescent="0.25">
      <c r="A67" s="98" t="s">
        <v>23</v>
      </c>
      <c r="B67" s="94" t="s">
        <v>105</v>
      </c>
      <c r="C67" s="112">
        <v>1253.7317262183808</v>
      </c>
      <c r="D67" s="112">
        <v>1172.7496397216057</v>
      </c>
      <c r="E67" s="92"/>
    </row>
    <row r="68" spans="1:5" x14ac:dyDescent="0.25">
      <c r="A68" s="98" t="s">
        <v>23</v>
      </c>
      <c r="B68" s="94" t="s">
        <v>106</v>
      </c>
      <c r="C68" s="112">
        <v>1271.9944932648957</v>
      </c>
      <c r="D68" s="112">
        <v>1193.9273975081621</v>
      </c>
      <c r="E68" s="92"/>
    </row>
    <row r="69" spans="1:5" x14ac:dyDescent="0.25">
      <c r="A69" s="98" t="s">
        <v>23</v>
      </c>
      <c r="B69" s="94" t="s">
        <v>107</v>
      </c>
      <c r="C69" s="112">
        <v>1797.4469213226951</v>
      </c>
      <c r="D69" s="112">
        <v>1679.1165159691395</v>
      </c>
      <c r="E69" s="92"/>
    </row>
    <row r="70" spans="1:5" x14ac:dyDescent="0.25">
      <c r="A70" s="98" t="s">
        <v>23</v>
      </c>
      <c r="B70" s="94" t="s">
        <v>108</v>
      </c>
      <c r="C70" s="112">
        <v>4529.5239757620193</v>
      </c>
      <c r="D70" s="112">
        <v>4229.735396840887</v>
      </c>
      <c r="E70" s="92"/>
    </row>
    <row r="71" spans="1:5" x14ac:dyDescent="0.25">
      <c r="A71" s="98" t="s">
        <v>23</v>
      </c>
      <c r="B71" s="94" t="s">
        <v>109</v>
      </c>
      <c r="C71" s="112">
        <v>1040.7072598133957</v>
      </c>
      <c r="D71" s="112">
        <v>969.65436052488667</v>
      </c>
      <c r="E71" s="92"/>
    </row>
    <row r="72" spans="1:5" x14ac:dyDescent="0.25">
      <c r="A72" s="98" t="s">
        <v>23</v>
      </c>
      <c r="B72" s="94" t="s">
        <v>110</v>
      </c>
      <c r="C72" s="112">
        <v>2762.5128468031971</v>
      </c>
      <c r="D72" s="112">
        <v>2585.7915331881873</v>
      </c>
      <c r="E72" s="92"/>
    </row>
    <row r="73" spans="1:5" x14ac:dyDescent="0.25">
      <c r="A73" s="98" t="s">
        <v>23</v>
      </c>
      <c r="B73" s="94" t="s">
        <v>111</v>
      </c>
      <c r="C73" s="112">
        <v>1441.2828416944692</v>
      </c>
      <c r="D73" s="112">
        <v>1351.0092222138121</v>
      </c>
      <c r="E73" s="92"/>
    </row>
    <row r="74" spans="1:5" x14ac:dyDescent="0.25">
      <c r="A74" s="98" t="s">
        <v>23</v>
      </c>
      <c r="B74" s="94" t="s">
        <v>112</v>
      </c>
      <c r="C74" s="112">
        <v>367.5302557231297</v>
      </c>
      <c r="D74" s="112">
        <v>340.74877829899935</v>
      </c>
      <c r="E74" s="92"/>
    </row>
    <row r="75" spans="1:5" x14ac:dyDescent="0.25">
      <c r="A75" s="98" t="s">
        <v>24</v>
      </c>
      <c r="B75" s="94" t="s">
        <v>113</v>
      </c>
      <c r="C75" s="112">
        <v>27831.398824878201</v>
      </c>
      <c r="D75" s="112">
        <v>25992.677322136464</v>
      </c>
      <c r="E75" s="92"/>
    </row>
    <row r="76" spans="1:5" x14ac:dyDescent="0.25">
      <c r="A76" s="98" t="s">
        <v>24</v>
      </c>
      <c r="B76" s="94" t="s">
        <v>114</v>
      </c>
      <c r="C76" s="112">
        <v>14706.092146240495</v>
      </c>
      <c r="D76" s="112">
        <v>13784.226324702402</v>
      </c>
      <c r="E76" s="92"/>
    </row>
    <row r="77" spans="1:5" x14ac:dyDescent="0.25">
      <c r="A77" s="98" t="s">
        <v>24</v>
      </c>
      <c r="B77" s="94" t="s">
        <v>115</v>
      </c>
      <c r="C77" s="112">
        <v>701.21814426411686</v>
      </c>
      <c r="D77" s="112">
        <v>656.2179747147278</v>
      </c>
      <c r="E77" s="92"/>
    </row>
    <row r="78" spans="1:5" x14ac:dyDescent="0.25">
      <c r="A78" s="98" t="s">
        <v>24</v>
      </c>
      <c r="B78" s="94" t="s">
        <v>116</v>
      </c>
      <c r="C78" s="112">
        <v>873.11990058812933</v>
      </c>
      <c r="D78" s="112">
        <v>819.28366535798978</v>
      </c>
      <c r="E78" s="92"/>
    </row>
    <row r="79" spans="1:5" x14ac:dyDescent="0.25">
      <c r="A79" s="98" t="s">
        <v>24</v>
      </c>
      <c r="B79" s="94" t="s">
        <v>117</v>
      </c>
      <c r="C79" s="112">
        <v>656.67627278084808</v>
      </c>
      <c r="D79" s="112">
        <v>616.04858934152105</v>
      </c>
      <c r="E79" s="92"/>
    </row>
    <row r="80" spans="1:5" x14ac:dyDescent="0.25">
      <c r="A80" s="98" t="s">
        <v>24</v>
      </c>
      <c r="B80" s="94" t="s">
        <v>118</v>
      </c>
      <c r="C80" s="112">
        <v>796.31881524752112</v>
      </c>
      <c r="D80" s="112">
        <v>735.55947700978322</v>
      </c>
      <c r="E80" s="92"/>
    </row>
    <row r="81" spans="1:5" x14ac:dyDescent="0.25">
      <c r="A81" s="98" t="s">
        <v>24</v>
      </c>
      <c r="B81" s="94" t="s">
        <v>119</v>
      </c>
      <c r="C81" s="112">
        <v>2503.5600023480411</v>
      </c>
      <c r="D81" s="112">
        <v>2343.6909789488955</v>
      </c>
      <c r="E81" s="92"/>
    </row>
    <row r="82" spans="1:5" x14ac:dyDescent="0.25">
      <c r="A82" s="98" t="s">
        <v>24</v>
      </c>
      <c r="B82" s="94" t="s">
        <v>120</v>
      </c>
      <c r="C82" s="112">
        <v>2785.890464943463</v>
      </c>
      <c r="D82" s="112">
        <v>2615.3635066510415</v>
      </c>
      <c r="E82" s="92"/>
    </row>
    <row r="83" spans="1:5" x14ac:dyDescent="0.25">
      <c r="A83" s="98" t="s">
        <v>25</v>
      </c>
      <c r="B83" s="94" t="s">
        <v>121</v>
      </c>
      <c r="C83" s="112">
        <v>37291.435870127854</v>
      </c>
      <c r="D83" s="112">
        <v>34889.847874176245</v>
      </c>
      <c r="E83" s="92"/>
    </row>
    <row r="84" spans="1:5" x14ac:dyDescent="0.25">
      <c r="A84" s="98" t="s">
        <v>25</v>
      </c>
      <c r="B84" s="94" t="s">
        <v>122</v>
      </c>
      <c r="C84" s="112">
        <v>2539.9631041519106</v>
      </c>
      <c r="D84" s="112">
        <v>2384.3754734022009</v>
      </c>
      <c r="E84" s="92"/>
    </row>
    <row r="85" spans="1:5" x14ac:dyDescent="0.25">
      <c r="A85" s="98" t="s">
        <v>25</v>
      </c>
      <c r="B85" s="94" t="s">
        <v>123</v>
      </c>
      <c r="C85" s="112">
        <v>2965.9464188301795</v>
      </c>
      <c r="D85" s="112">
        <v>2776.016553424357</v>
      </c>
      <c r="E85" s="92"/>
    </row>
    <row r="86" spans="1:5" x14ac:dyDescent="0.25">
      <c r="A86" s="98" t="s">
        <v>25</v>
      </c>
      <c r="B86" s="94" t="s">
        <v>124</v>
      </c>
      <c r="C86" s="112">
        <v>613.01222155240396</v>
      </c>
      <c r="D86" s="112">
        <v>577.21249152627058</v>
      </c>
      <c r="E86" s="92"/>
    </row>
    <row r="87" spans="1:5" x14ac:dyDescent="0.25">
      <c r="A87" s="98" t="s">
        <v>25</v>
      </c>
      <c r="B87" s="94" t="s">
        <v>125</v>
      </c>
      <c r="C87" s="112">
        <v>10522.336048220053</v>
      </c>
      <c r="D87" s="112">
        <v>9847.9711592036019</v>
      </c>
      <c r="E87" s="92"/>
    </row>
    <row r="88" spans="1:5" x14ac:dyDescent="0.25">
      <c r="A88" s="98" t="s">
        <v>25</v>
      </c>
      <c r="B88" s="94" t="s">
        <v>126</v>
      </c>
      <c r="C88" s="112">
        <v>2228.5875156956477</v>
      </c>
      <c r="D88" s="112">
        <v>2088.3946797917815</v>
      </c>
      <c r="E88" s="92"/>
    </row>
    <row r="89" spans="1:5" x14ac:dyDescent="0.25">
      <c r="A89" s="98" t="s">
        <v>25</v>
      </c>
      <c r="B89" s="94" t="s">
        <v>127</v>
      </c>
      <c r="C89" s="112">
        <v>2549.1764913270881</v>
      </c>
      <c r="D89" s="112">
        <v>2382.3843649203445</v>
      </c>
      <c r="E89" s="92"/>
    </row>
    <row r="90" spans="1:5" x14ac:dyDescent="0.25">
      <c r="A90" s="98" t="s">
        <v>25</v>
      </c>
      <c r="B90" s="94" t="s">
        <v>128</v>
      </c>
      <c r="C90" s="112">
        <v>5161.5781344186025</v>
      </c>
      <c r="D90" s="112">
        <v>4821.4351524400217</v>
      </c>
      <c r="E90" s="92"/>
    </row>
  </sheetData>
  <pageMargins left="0.70866141732283472" right="0.70866141732283472" top="0.74803149606299213" bottom="0.74803149606299213" header="0.31496062992125984" footer="0.31496062992125984"/>
  <pageSetup paperSize="9" firstPageNumber="2759" orientation="landscape" useFirstPageNumber="1" r:id="rId1"/>
  <headerFooter>
    <oddHeader>&amp;R&amp;P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88"/>
  <sheetViews>
    <sheetView tabSelected="1" zoomScaleNormal="100" workbookViewId="0">
      <selection activeCell="D17" sqref="D17"/>
    </sheetView>
  </sheetViews>
  <sheetFormatPr defaultRowHeight="15" x14ac:dyDescent="0.25"/>
  <cols>
    <col min="1" max="1" width="29.7109375" style="76" customWidth="1"/>
    <col min="2" max="2" width="30" style="76" customWidth="1"/>
    <col min="3" max="3" width="31.140625" style="76" customWidth="1"/>
    <col min="4" max="4" width="22" style="76" customWidth="1"/>
    <col min="5" max="5" width="26.140625" style="76" customWidth="1"/>
    <col min="6" max="6" width="16" style="99" customWidth="1"/>
    <col min="7" max="7" width="18.28515625" style="99" customWidth="1"/>
    <col min="8" max="8" width="13.7109375" style="99" customWidth="1"/>
    <col min="9" max="16384" width="9.140625" style="76"/>
  </cols>
  <sheetData>
    <row r="3" spans="1:8" ht="39" customHeight="1" x14ac:dyDescent="0.25">
      <c r="A3" s="121"/>
      <c r="B3" s="139" t="s">
        <v>173</v>
      </c>
      <c r="C3" s="139"/>
      <c r="D3" s="139" t="s">
        <v>174</v>
      </c>
      <c r="E3" s="139"/>
      <c r="F3" s="114"/>
      <c r="G3" s="114"/>
      <c r="H3" s="47"/>
    </row>
    <row r="4" spans="1:8" ht="53.25" customHeight="1" x14ac:dyDescent="0.25">
      <c r="A4" s="77" t="s">
        <v>41</v>
      </c>
      <c r="B4" s="28" t="s">
        <v>175</v>
      </c>
      <c r="C4" s="28" t="s">
        <v>176</v>
      </c>
      <c r="D4" s="28" t="s">
        <v>177</v>
      </c>
      <c r="E4" s="28" t="s">
        <v>174</v>
      </c>
      <c r="F4" s="48"/>
      <c r="G4" s="48"/>
      <c r="H4" s="80"/>
    </row>
    <row r="5" spans="1:8" x14ac:dyDescent="0.25">
      <c r="A5" s="105" t="s">
        <v>144</v>
      </c>
      <c r="B5" s="111">
        <v>547950.58050559927</v>
      </c>
      <c r="C5" s="111">
        <v>547950.58050559927</v>
      </c>
      <c r="D5" s="122">
        <v>1047850.4873705327</v>
      </c>
      <c r="E5" s="122">
        <v>752064.7</v>
      </c>
      <c r="F5" s="115"/>
      <c r="G5" s="116"/>
      <c r="H5" s="92"/>
    </row>
    <row r="6" spans="1:8" x14ac:dyDescent="0.25">
      <c r="A6" s="106" t="s">
        <v>46</v>
      </c>
      <c r="B6" s="112">
        <v>28838.59359353903</v>
      </c>
      <c r="C6" s="112">
        <v>28838.59359353903</v>
      </c>
      <c r="D6" s="112">
        <v>0</v>
      </c>
      <c r="E6" s="112">
        <v>0</v>
      </c>
      <c r="F6" s="117"/>
      <c r="G6" s="92"/>
      <c r="H6" s="92"/>
    </row>
    <row r="7" spans="1:8" x14ac:dyDescent="0.25">
      <c r="A7" s="106" t="s">
        <v>47</v>
      </c>
      <c r="B7" s="112">
        <v>2648.6035304596112</v>
      </c>
      <c r="C7" s="112">
        <v>2648.6035304596112</v>
      </c>
      <c r="D7" s="112">
        <v>4231.5520561798676</v>
      </c>
      <c r="E7" s="112">
        <v>3037.0753900694226</v>
      </c>
      <c r="F7" s="117"/>
      <c r="G7" s="92"/>
      <c r="H7" s="92"/>
    </row>
    <row r="8" spans="1:8" x14ac:dyDescent="0.25">
      <c r="A8" s="94" t="s">
        <v>48</v>
      </c>
      <c r="B8" s="112">
        <v>2224.4552444455658</v>
      </c>
      <c r="C8" s="112">
        <v>2224.4552444455658</v>
      </c>
      <c r="D8" s="112">
        <v>18482.313563905765</v>
      </c>
      <c r="E8" s="112">
        <v>13265.151634967504</v>
      </c>
      <c r="F8" s="117"/>
      <c r="G8" s="92"/>
      <c r="H8" s="92"/>
    </row>
    <row r="9" spans="1:8" x14ac:dyDescent="0.25">
      <c r="A9" s="94" t="s">
        <v>49</v>
      </c>
      <c r="B9" s="112">
        <v>2030.6505057634972</v>
      </c>
      <c r="C9" s="112">
        <v>2030.6505057634972</v>
      </c>
      <c r="D9" s="112">
        <v>53.783730947578988</v>
      </c>
      <c r="E9" s="112">
        <v>38.601733708664582</v>
      </c>
      <c r="F9" s="117"/>
      <c r="G9" s="92"/>
      <c r="H9" s="92"/>
    </row>
    <row r="10" spans="1:8" x14ac:dyDescent="0.25">
      <c r="A10" s="94" t="s">
        <v>50</v>
      </c>
      <c r="B10" s="112">
        <v>2016.0858829519614</v>
      </c>
      <c r="C10" s="112">
        <v>2016.0858829519614</v>
      </c>
      <c r="D10" s="112">
        <v>18003.862173662772</v>
      </c>
      <c r="E10" s="112">
        <v>12921.756841908216</v>
      </c>
      <c r="F10" s="117"/>
      <c r="G10" s="92"/>
      <c r="H10" s="92"/>
    </row>
    <row r="11" spans="1:8" x14ac:dyDescent="0.25">
      <c r="A11" s="94" t="s">
        <v>51</v>
      </c>
      <c r="B11" s="112">
        <v>2294.2604141112797</v>
      </c>
      <c r="C11" s="112">
        <v>2294.2604141112797</v>
      </c>
      <c r="D11" s="112">
        <v>2486.7239885348936</v>
      </c>
      <c r="E11" s="112">
        <v>1784.7749778819166</v>
      </c>
      <c r="F11" s="117"/>
      <c r="G11" s="92"/>
      <c r="H11" s="92"/>
    </row>
    <row r="12" spans="1:8" x14ac:dyDescent="0.25">
      <c r="A12" s="94" t="s">
        <v>52</v>
      </c>
      <c r="B12" s="112">
        <v>2089.6086437147287</v>
      </c>
      <c r="C12" s="112">
        <v>2089.6086437147287</v>
      </c>
      <c r="D12" s="112">
        <v>0</v>
      </c>
      <c r="E12" s="112">
        <v>0</v>
      </c>
      <c r="F12" s="117"/>
      <c r="G12" s="92"/>
      <c r="H12" s="92"/>
    </row>
    <row r="13" spans="1:8" x14ac:dyDescent="0.25">
      <c r="A13" s="94" t="s">
        <v>53</v>
      </c>
      <c r="B13" s="112">
        <v>10845.032470431806</v>
      </c>
      <c r="C13" s="112">
        <v>10845.032470431806</v>
      </c>
      <c r="D13" s="112">
        <v>32903.734837712676</v>
      </c>
      <c r="E13" s="112">
        <v>23615.714043041273</v>
      </c>
      <c r="F13" s="117"/>
      <c r="G13" s="92"/>
      <c r="H13" s="92"/>
    </row>
    <row r="14" spans="1:8" x14ac:dyDescent="0.25">
      <c r="A14" s="94" t="s">
        <v>54</v>
      </c>
      <c r="B14" s="112">
        <v>11501.225506378703</v>
      </c>
      <c r="C14" s="112">
        <v>11501.225506378703</v>
      </c>
      <c r="D14" s="112">
        <v>50390.245068286014</v>
      </c>
      <c r="E14" s="112">
        <v>36166.156333337902</v>
      </c>
      <c r="F14" s="117"/>
      <c r="G14" s="92"/>
      <c r="H14" s="92"/>
    </row>
    <row r="15" spans="1:8" x14ac:dyDescent="0.25">
      <c r="A15" s="94" t="s">
        <v>55</v>
      </c>
      <c r="B15" s="112">
        <v>5063.007179999694</v>
      </c>
      <c r="C15" s="112">
        <v>5063.007179999694</v>
      </c>
      <c r="D15" s="112">
        <v>35397.061902536698</v>
      </c>
      <c r="E15" s="112">
        <v>25405.228189963349</v>
      </c>
      <c r="F15" s="117"/>
      <c r="G15" s="92"/>
      <c r="H15" s="92"/>
    </row>
    <row r="16" spans="1:8" x14ac:dyDescent="0.25">
      <c r="A16" s="94" t="s">
        <v>56</v>
      </c>
      <c r="B16" s="112">
        <v>1826.4652064746531</v>
      </c>
      <c r="C16" s="112">
        <v>1826.4652064746531</v>
      </c>
      <c r="D16" s="112">
        <v>715.34408278032629</v>
      </c>
      <c r="E16" s="112">
        <v>513.41774374985164</v>
      </c>
      <c r="F16" s="117"/>
      <c r="G16" s="92"/>
      <c r="H16" s="92"/>
    </row>
    <row r="17" spans="1:8" x14ac:dyDescent="0.25">
      <c r="A17" s="94" t="s">
        <v>57</v>
      </c>
      <c r="B17" s="112">
        <v>2317.3151229662458</v>
      </c>
      <c r="C17" s="112">
        <v>2317.3151229662458</v>
      </c>
      <c r="D17" s="112">
        <v>8193.5934239692106</v>
      </c>
      <c r="E17" s="112">
        <v>5880.7171963841238</v>
      </c>
      <c r="F17" s="117"/>
      <c r="G17" s="92"/>
      <c r="H17" s="92"/>
    </row>
    <row r="18" spans="1:8" x14ac:dyDescent="0.25">
      <c r="A18" s="94" t="s">
        <v>58</v>
      </c>
      <c r="B18" s="112">
        <v>1528.1559639130792</v>
      </c>
      <c r="C18" s="112">
        <v>1528.1559639130792</v>
      </c>
      <c r="D18" s="112">
        <v>5559.440219351337</v>
      </c>
      <c r="E18" s="112">
        <v>3990.1291177773951</v>
      </c>
      <c r="F18" s="117"/>
      <c r="G18" s="92"/>
      <c r="H18" s="92"/>
    </row>
    <row r="19" spans="1:8" ht="24.75" x14ac:dyDescent="0.25">
      <c r="A19" s="94" t="s">
        <v>59</v>
      </c>
      <c r="B19" s="112">
        <v>15980.386170770384</v>
      </c>
      <c r="C19" s="112">
        <v>15980.386170770384</v>
      </c>
      <c r="D19" s="112">
        <v>13188.312804151992</v>
      </c>
      <c r="E19" s="112">
        <v>9465.5340929888189</v>
      </c>
      <c r="F19" s="117"/>
      <c r="G19" s="92"/>
      <c r="H19" s="92"/>
    </row>
    <row r="20" spans="1:8" x14ac:dyDescent="0.25">
      <c r="A20" s="94" t="s">
        <v>60</v>
      </c>
      <c r="B20" s="112">
        <v>4344.9715960231297</v>
      </c>
      <c r="C20" s="112">
        <v>4344.9715960231297</v>
      </c>
      <c r="D20" s="112">
        <v>16558.436753599508</v>
      </c>
      <c r="E20" s="112">
        <v>11884.344111738958</v>
      </c>
      <c r="F20" s="117"/>
      <c r="G20" s="92"/>
      <c r="H20" s="92"/>
    </row>
    <row r="21" spans="1:8" x14ac:dyDescent="0.25">
      <c r="A21" s="94" t="s">
        <v>61</v>
      </c>
      <c r="B21" s="112">
        <v>2167.7287938620007</v>
      </c>
      <c r="C21" s="112">
        <v>2167.7287938620007</v>
      </c>
      <c r="D21" s="112">
        <v>9678.5727930705016</v>
      </c>
      <c r="E21" s="112">
        <v>6946.5186415233447</v>
      </c>
      <c r="F21" s="117"/>
      <c r="G21" s="92"/>
      <c r="H21" s="92"/>
    </row>
    <row r="22" spans="1:8" x14ac:dyDescent="0.25">
      <c r="A22" s="94" t="s">
        <v>62</v>
      </c>
      <c r="B22" s="112">
        <v>3988.3122799335006</v>
      </c>
      <c r="C22" s="112">
        <v>3988.3122799335006</v>
      </c>
      <c r="D22" s="112">
        <v>15864.290664517121</v>
      </c>
      <c r="E22" s="112">
        <v>11386.140621323137</v>
      </c>
      <c r="F22" s="117"/>
      <c r="G22" s="92"/>
      <c r="H22" s="92"/>
    </row>
    <row r="23" spans="1:8" x14ac:dyDescent="0.25">
      <c r="A23" s="94" t="s">
        <v>63</v>
      </c>
      <c r="B23" s="112">
        <v>6364.6191255365793</v>
      </c>
      <c r="C23" s="112">
        <v>6364.6191255365793</v>
      </c>
      <c r="D23" s="112">
        <v>28875.914400811998</v>
      </c>
      <c r="E23" s="112">
        <v>20724.861192332599</v>
      </c>
      <c r="F23" s="117"/>
      <c r="G23" s="92"/>
      <c r="H23" s="92"/>
    </row>
    <row r="24" spans="1:8" x14ac:dyDescent="0.25">
      <c r="A24" s="94" t="s">
        <v>64</v>
      </c>
      <c r="B24" s="112">
        <v>3486.7927011576885</v>
      </c>
      <c r="C24" s="112">
        <v>3486.7927011576885</v>
      </c>
      <c r="D24" s="112">
        <v>19494.15577627164</v>
      </c>
      <c r="E24" s="112">
        <v>13991.372426065147</v>
      </c>
      <c r="F24" s="117"/>
      <c r="G24" s="92"/>
      <c r="H24" s="92"/>
    </row>
    <row r="25" spans="1:8" x14ac:dyDescent="0.25">
      <c r="A25" s="94" t="s">
        <v>65</v>
      </c>
      <c r="B25" s="112">
        <v>3227.2869142399468</v>
      </c>
      <c r="C25" s="112">
        <v>3227.2869142399468</v>
      </c>
      <c r="D25" s="112">
        <v>22259.696948062247</v>
      </c>
      <c r="E25" s="112">
        <v>15976.26045805867</v>
      </c>
      <c r="F25" s="117"/>
      <c r="G25" s="92"/>
      <c r="H25" s="92"/>
    </row>
    <row r="26" spans="1:8" x14ac:dyDescent="0.25">
      <c r="A26" s="94" t="s">
        <v>66</v>
      </c>
      <c r="B26" s="112">
        <v>1721.5891390159029</v>
      </c>
      <c r="C26" s="112">
        <v>1721.5891390159029</v>
      </c>
      <c r="D26" s="112">
        <v>14454.335133750461</v>
      </c>
      <c r="E26" s="112">
        <v>10374.185389121763</v>
      </c>
      <c r="F26" s="117"/>
      <c r="G26" s="92"/>
      <c r="H26" s="92"/>
    </row>
    <row r="27" spans="1:8" x14ac:dyDescent="0.25">
      <c r="A27" s="94" t="s">
        <v>67</v>
      </c>
      <c r="B27" s="112">
        <v>809.27245508641158</v>
      </c>
      <c r="C27" s="112">
        <v>809.27245508641158</v>
      </c>
      <c r="D27" s="112">
        <v>11241.160035682127</v>
      </c>
      <c r="E27" s="112">
        <v>8068.0209168980446</v>
      </c>
      <c r="F27" s="117"/>
      <c r="G27" s="92"/>
      <c r="H27" s="92"/>
    </row>
    <row r="28" spans="1:8" x14ac:dyDescent="0.25">
      <c r="A28" s="94" t="s">
        <v>68</v>
      </c>
      <c r="B28" s="112">
        <v>2904.7577330880044</v>
      </c>
      <c r="C28" s="112">
        <v>2904.7577330880044</v>
      </c>
      <c r="D28" s="112">
        <v>6121.6171254334749</v>
      </c>
      <c r="E28" s="112">
        <v>4393.6155037794142</v>
      </c>
      <c r="F28" s="117"/>
      <c r="G28" s="92"/>
      <c r="H28" s="92"/>
    </row>
    <row r="29" spans="1:8" x14ac:dyDescent="0.25">
      <c r="A29" s="94" t="s">
        <v>69</v>
      </c>
      <c r="B29" s="112">
        <v>2157.385371868997</v>
      </c>
      <c r="C29" s="112">
        <v>2157.385371868997</v>
      </c>
      <c r="D29" s="112">
        <v>0</v>
      </c>
      <c r="E29" s="112">
        <v>0</v>
      </c>
      <c r="F29" s="117"/>
      <c r="G29" s="92"/>
      <c r="H29" s="92"/>
    </row>
    <row r="30" spans="1:8" x14ac:dyDescent="0.25">
      <c r="A30" s="94" t="s">
        <v>70</v>
      </c>
      <c r="B30" s="112">
        <v>4835.6821449648769</v>
      </c>
      <c r="C30" s="112">
        <v>4835.6821449648769</v>
      </c>
      <c r="D30" s="112">
        <v>8839.0972484710219</v>
      </c>
      <c r="E30" s="112">
        <v>6344.0090934380805</v>
      </c>
      <c r="F30" s="117"/>
      <c r="G30" s="92"/>
      <c r="H30" s="92"/>
    </row>
    <row r="31" spans="1:8" x14ac:dyDescent="0.25">
      <c r="A31" s="94" t="s">
        <v>71</v>
      </c>
      <c r="B31" s="112">
        <v>9755.026548382144</v>
      </c>
      <c r="C31" s="112">
        <v>9755.026548382144</v>
      </c>
      <c r="D31" s="112">
        <v>3814.0635920905479</v>
      </c>
      <c r="E31" s="112">
        <v>2737.4349926242776</v>
      </c>
      <c r="F31" s="117"/>
      <c r="G31" s="92"/>
      <c r="H31" s="92"/>
    </row>
    <row r="32" spans="1:8" x14ac:dyDescent="0.25">
      <c r="A32" s="94" t="s">
        <v>72</v>
      </c>
      <c r="B32" s="112">
        <v>5245.1605340611659</v>
      </c>
      <c r="C32" s="112">
        <v>5245.1605340611659</v>
      </c>
      <c r="D32" s="112">
        <v>0</v>
      </c>
      <c r="E32" s="112">
        <v>0</v>
      </c>
      <c r="F32" s="117"/>
      <c r="G32" s="92"/>
      <c r="H32" s="92"/>
    </row>
    <row r="33" spans="1:8" x14ac:dyDescent="0.25">
      <c r="A33" s="94" t="s">
        <v>73</v>
      </c>
      <c r="B33" s="112">
        <v>914.16939481972156</v>
      </c>
      <c r="C33" s="112">
        <v>914.16939481972156</v>
      </c>
      <c r="D33" s="112">
        <v>12955.404016063298</v>
      </c>
      <c r="E33" s="112">
        <v>9298.3704757051746</v>
      </c>
      <c r="F33" s="117"/>
      <c r="G33" s="92"/>
      <c r="H33" s="92"/>
    </row>
    <row r="34" spans="1:8" x14ac:dyDescent="0.25">
      <c r="A34" s="94" t="s">
        <v>74</v>
      </c>
      <c r="B34" s="112">
        <v>1412.2735262848589</v>
      </c>
      <c r="C34" s="112">
        <v>1412.2735262848589</v>
      </c>
      <c r="D34" s="112">
        <v>14846.174410778314</v>
      </c>
      <c r="E34" s="112">
        <v>10655.41681658014</v>
      </c>
      <c r="F34" s="117"/>
      <c r="G34" s="92"/>
      <c r="H34" s="92"/>
    </row>
    <row r="35" spans="1:8" x14ac:dyDescent="0.25">
      <c r="A35" s="94" t="s">
        <v>75</v>
      </c>
      <c r="B35" s="112">
        <v>2321.7314726909922</v>
      </c>
      <c r="C35" s="112">
        <v>2321.7314726909922</v>
      </c>
      <c r="D35" s="112">
        <v>22905.267263070215</v>
      </c>
      <c r="E35" s="112">
        <v>16439.600076770599</v>
      </c>
      <c r="F35" s="117"/>
      <c r="G35" s="92"/>
      <c r="H35" s="92"/>
    </row>
    <row r="36" spans="1:8" x14ac:dyDescent="0.25">
      <c r="A36" s="94" t="s">
        <v>76</v>
      </c>
      <c r="B36" s="112">
        <v>5281.6861215420131</v>
      </c>
      <c r="C36" s="112">
        <v>5281.6861215420131</v>
      </c>
      <c r="D36" s="112">
        <v>16312.62679821625</v>
      </c>
      <c r="E36" s="112">
        <v>11707.921050834322</v>
      </c>
      <c r="F36" s="117"/>
      <c r="G36" s="92"/>
      <c r="H36" s="92"/>
    </row>
    <row r="37" spans="1:8" x14ac:dyDescent="0.25">
      <c r="A37" s="94" t="s">
        <v>77</v>
      </c>
      <c r="B37" s="112">
        <v>2427.9651594569727</v>
      </c>
      <c r="C37" s="112">
        <v>2427.9651594569727</v>
      </c>
      <c r="D37" s="112">
        <v>14497.015137832921</v>
      </c>
      <c r="E37" s="112">
        <v>10404.817740638649</v>
      </c>
      <c r="F37" s="117"/>
      <c r="G37" s="92"/>
      <c r="H37" s="92"/>
    </row>
    <row r="38" spans="1:8" x14ac:dyDescent="0.25">
      <c r="A38" s="94" t="s">
        <v>78</v>
      </c>
      <c r="B38" s="112">
        <v>6042.6002599800722</v>
      </c>
      <c r="C38" s="112">
        <v>6042.6002599800722</v>
      </c>
      <c r="D38" s="112">
        <v>8170.802333252248</v>
      </c>
      <c r="E38" s="112">
        <v>5864.359543255825</v>
      </c>
      <c r="F38" s="117"/>
      <c r="G38" s="92"/>
      <c r="H38" s="92"/>
    </row>
    <row r="39" spans="1:8" x14ac:dyDescent="0.25">
      <c r="A39" s="94" t="s">
        <v>79</v>
      </c>
      <c r="B39" s="112">
        <v>1232.8016564631014</v>
      </c>
      <c r="C39" s="112">
        <v>1232.8016564631014</v>
      </c>
      <c r="D39" s="112">
        <v>12299.127461770748</v>
      </c>
      <c r="E39" s="112">
        <v>8827.3467601371231</v>
      </c>
      <c r="F39" s="117"/>
      <c r="G39" s="92"/>
      <c r="H39" s="92"/>
    </row>
    <row r="40" spans="1:8" x14ac:dyDescent="0.25">
      <c r="A40" s="94" t="s">
        <v>80</v>
      </c>
      <c r="B40" s="112">
        <v>24607.227211246565</v>
      </c>
      <c r="C40" s="112">
        <v>24607.227211246565</v>
      </c>
      <c r="D40" s="112">
        <v>0</v>
      </c>
      <c r="E40" s="112">
        <v>0</v>
      </c>
      <c r="F40" s="117"/>
      <c r="G40" s="92"/>
      <c r="H40" s="92"/>
    </row>
    <row r="41" spans="1:8" x14ac:dyDescent="0.25">
      <c r="A41" s="94" t="s">
        <v>81</v>
      </c>
      <c r="B41" s="112">
        <v>8080.418092094802</v>
      </c>
      <c r="C41" s="112">
        <v>8080.418092094802</v>
      </c>
      <c r="D41" s="112">
        <v>0</v>
      </c>
      <c r="E41" s="112">
        <v>0</v>
      </c>
      <c r="F41" s="117"/>
      <c r="G41" s="92"/>
      <c r="H41" s="92"/>
    </row>
    <row r="42" spans="1:8" x14ac:dyDescent="0.25">
      <c r="A42" s="94" t="s">
        <v>82</v>
      </c>
      <c r="B42" s="112">
        <v>33690.783654184605</v>
      </c>
      <c r="C42" s="112">
        <v>33690.783654184605</v>
      </c>
      <c r="D42" s="112">
        <v>0</v>
      </c>
      <c r="E42" s="112">
        <v>0</v>
      </c>
      <c r="F42" s="117"/>
      <c r="G42" s="92"/>
      <c r="H42" s="92"/>
    </row>
    <row r="43" spans="1:8" x14ac:dyDescent="0.25">
      <c r="A43" s="94" t="s">
        <v>83</v>
      </c>
      <c r="B43" s="112">
        <v>56834.480183310283</v>
      </c>
      <c r="C43" s="112">
        <v>56834.480183310283</v>
      </c>
      <c r="D43" s="112">
        <v>0</v>
      </c>
      <c r="E43" s="112">
        <v>0</v>
      </c>
      <c r="F43" s="117"/>
      <c r="G43" s="92"/>
      <c r="H43" s="92"/>
    </row>
    <row r="44" spans="1:8" x14ac:dyDescent="0.25">
      <c r="A44" s="94" t="s">
        <v>84</v>
      </c>
      <c r="B44" s="112">
        <v>16497.429549583481</v>
      </c>
      <c r="C44" s="112">
        <v>16497.429549583481</v>
      </c>
      <c r="D44" s="112">
        <v>0</v>
      </c>
      <c r="E44" s="112">
        <v>0</v>
      </c>
      <c r="F44" s="117"/>
      <c r="G44" s="92"/>
      <c r="H44" s="92"/>
    </row>
    <row r="45" spans="1:8" x14ac:dyDescent="0.25">
      <c r="A45" s="94" t="s">
        <v>85</v>
      </c>
      <c r="B45" s="112">
        <v>4654.4625811004244</v>
      </c>
      <c r="C45" s="112">
        <v>4654.4625811004244</v>
      </c>
      <c r="D45" s="112">
        <v>18250.793391030515</v>
      </c>
      <c r="E45" s="112">
        <v>13098.98465651402</v>
      </c>
      <c r="F45" s="117"/>
      <c r="G45" s="92"/>
      <c r="H45" s="92"/>
    </row>
    <row r="46" spans="1:8" x14ac:dyDescent="0.25">
      <c r="A46" s="94" t="s">
        <v>86</v>
      </c>
      <c r="B46" s="112">
        <v>2189.2525958717497</v>
      </c>
      <c r="C46" s="112">
        <v>2189.2525958717497</v>
      </c>
      <c r="D46" s="112">
        <v>9363.2191727193058</v>
      </c>
      <c r="E46" s="112">
        <v>6720.1826052835968</v>
      </c>
      <c r="F46" s="117"/>
      <c r="G46" s="92"/>
      <c r="H46" s="92"/>
    </row>
    <row r="47" spans="1:8" x14ac:dyDescent="0.25">
      <c r="A47" s="94" t="s">
        <v>87</v>
      </c>
      <c r="B47" s="112">
        <v>1504.4377103993788</v>
      </c>
      <c r="C47" s="112">
        <v>1504.4377103993788</v>
      </c>
      <c r="D47" s="112">
        <v>10801.87808184435</v>
      </c>
      <c r="E47" s="112">
        <v>7752.7388658704731</v>
      </c>
      <c r="F47" s="117"/>
      <c r="G47" s="92"/>
      <c r="H47" s="92"/>
    </row>
    <row r="48" spans="1:8" ht="24.75" x14ac:dyDescent="0.25">
      <c r="A48" s="94" t="s">
        <v>88</v>
      </c>
      <c r="B48" s="112">
        <v>17739.381320768633</v>
      </c>
      <c r="C48" s="112">
        <v>17739.381320768633</v>
      </c>
      <c r="D48" s="112">
        <v>0</v>
      </c>
      <c r="E48" s="112">
        <v>0</v>
      </c>
      <c r="F48" s="117"/>
      <c r="G48" s="92"/>
      <c r="H48" s="92"/>
    </row>
    <row r="49" spans="1:8" x14ac:dyDescent="0.25">
      <c r="A49" s="94" t="s">
        <v>89</v>
      </c>
      <c r="B49" s="112">
        <v>1006.4093597728296</v>
      </c>
      <c r="C49" s="112">
        <v>1006.4093597728296</v>
      </c>
      <c r="D49" s="112">
        <v>9952.6387209940112</v>
      </c>
      <c r="E49" s="112">
        <v>7143.2216180913483</v>
      </c>
      <c r="F49" s="117"/>
      <c r="G49" s="92"/>
      <c r="H49" s="92"/>
    </row>
    <row r="50" spans="1:8" x14ac:dyDescent="0.25">
      <c r="A50" s="94" t="s">
        <v>90</v>
      </c>
      <c r="B50" s="112">
        <v>572.52858606531254</v>
      </c>
      <c r="C50" s="112">
        <v>572.52858606531254</v>
      </c>
      <c r="D50" s="112">
        <v>9066.4007881077268</v>
      </c>
      <c r="E50" s="112">
        <v>6507.1497040559079</v>
      </c>
      <c r="F50" s="117"/>
      <c r="G50" s="92"/>
      <c r="H50" s="92"/>
    </row>
    <row r="51" spans="1:8" x14ac:dyDescent="0.25">
      <c r="A51" s="94" t="s">
        <v>91</v>
      </c>
      <c r="B51" s="112">
        <v>3869.035970372362</v>
      </c>
      <c r="C51" s="112">
        <v>3869.035970372362</v>
      </c>
      <c r="D51" s="112">
        <v>6143.4573398388457</v>
      </c>
      <c r="E51" s="112">
        <v>4409.2906926471778</v>
      </c>
      <c r="F51" s="117"/>
      <c r="G51" s="92"/>
      <c r="H51" s="92"/>
    </row>
    <row r="52" spans="1:8" x14ac:dyDescent="0.25">
      <c r="A52" s="94" t="s">
        <v>92</v>
      </c>
      <c r="B52" s="112">
        <v>3188.6844786867068</v>
      </c>
      <c r="C52" s="112">
        <v>3188.6844786867068</v>
      </c>
      <c r="D52" s="112">
        <v>9696.0023003687675</v>
      </c>
      <c r="E52" s="112">
        <v>6959.0281715902847</v>
      </c>
      <c r="F52" s="117"/>
      <c r="G52" s="92"/>
      <c r="H52" s="92"/>
    </row>
    <row r="53" spans="1:8" x14ac:dyDescent="0.25">
      <c r="A53" s="94" t="s">
        <v>93</v>
      </c>
      <c r="B53" s="112">
        <v>3356.8613034546775</v>
      </c>
      <c r="C53" s="112">
        <v>3356.8613034546775</v>
      </c>
      <c r="D53" s="112">
        <v>8641.1238128263394</v>
      </c>
      <c r="E53" s="112">
        <v>6201.9193255937116</v>
      </c>
      <c r="F53" s="117"/>
      <c r="G53" s="92"/>
      <c r="H53" s="92"/>
    </row>
    <row r="54" spans="1:8" x14ac:dyDescent="0.25">
      <c r="A54" s="94" t="s">
        <v>94</v>
      </c>
      <c r="B54" s="112">
        <v>3200.7012831584307</v>
      </c>
      <c r="C54" s="112">
        <v>3200.7012831584307</v>
      </c>
      <c r="D54" s="112">
        <v>9188.0437497020393</v>
      </c>
      <c r="E54" s="112">
        <v>6594.4554585706628</v>
      </c>
      <c r="F54" s="117"/>
      <c r="G54" s="92"/>
      <c r="H54" s="92"/>
    </row>
    <row r="55" spans="1:8" ht="24.75" x14ac:dyDescent="0.25">
      <c r="A55" s="94" t="s">
        <v>95</v>
      </c>
      <c r="B55" s="112">
        <v>2932.5164869840578</v>
      </c>
      <c r="C55" s="112">
        <v>2932.5164869840578</v>
      </c>
      <c r="D55" s="112">
        <v>9498.0613222253996</v>
      </c>
      <c r="E55" s="112">
        <v>6816.9616991886178</v>
      </c>
      <c r="F55" s="117"/>
      <c r="G55" s="92"/>
      <c r="H55" s="92"/>
    </row>
    <row r="56" spans="1:8" x14ac:dyDescent="0.25">
      <c r="A56" s="94" t="s">
        <v>96</v>
      </c>
      <c r="B56" s="112">
        <v>7118.9713494878297</v>
      </c>
      <c r="C56" s="112">
        <v>7118.9713494878297</v>
      </c>
      <c r="D56" s="112">
        <v>13522.755748378295</v>
      </c>
      <c r="E56" s="112">
        <v>9705.5709451430212</v>
      </c>
      <c r="F56" s="117"/>
      <c r="G56" s="92"/>
      <c r="H56" s="92"/>
    </row>
    <row r="57" spans="1:8" x14ac:dyDescent="0.25">
      <c r="A57" s="94" t="s">
        <v>97</v>
      </c>
      <c r="B57" s="112">
        <v>41367.829289045956</v>
      </c>
      <c r="C57" s="112">
        <v>41367.829289045956</v>
      </c>
      <c r="D57" s="112">
        <v>30501.112719867131</v>
      </c>
      <c r="E57" s="112">
        <v>21891.300776025324</v>
      </c>
      <c r="F57" s="117"/>
      <c r="G57" s="92"/>
      <c r="H57" s="92"/>
    </row>
    <row r="58" spans="1:8" x14ac:dyDescent="0.25">
      <c r="A58" s="94" t="s">
        <v>98</v>
      </c>
      <c r="B58" s="112">
        <v>3024.0081376461121</v>
      </c>
      <c r="C58" s="112">
        <v>3024.0081376461121</v>
      </c>
      <c r="D58" s="112">
        <v>10995.883345059494</v>
      </c>
      <c r="E58" s="112">
        <v>7891.9805915144143</v>
      </c>
      <c r="F58" s="117"/>
      <c r="G58" s="92"/>
      <c r="H58" s="92"/>
    </row>
    <row r="59" spans="1:8" x14ac:dyDescent="0.25">
      <c r="A59" s="94" t="s">
        <v>99</v>
      </c>
      <c r="B59" s="112">
        <v>4861.2683429069339</v>
      </c>
      <c r="C59" s="112">
        <v>4861.2683429069339</v>
      </c>
      <c r="D59" s="112">
        <v>16537.284991227727</v>
      </c>
      <c r="E59" s="112">
        <v>11869.163039616231</v>
      </c>
      <c r="F59" s="117"/>
      <c r="G59" s="92"/>
      <c r="H59" s="92"/>
    </row>
    <row r="60" spans="1:8" x14ac:dyDescent="0.25">
      <c r="A60" s="94" t="s">
        <v>100</v>
      </c>
      <c r="B60" s="112">
        <v>3254.669329086973</v>
      </c>
      <c r="C60" s="112">
        <v>3254.669329086973</v>
      </c>
      <c r="D60" s="112">
        <v>11465.239905592474</v>
      </c>
      <c r="E60" s="112">
        <v>8228.8478308245267</v>
      </c>
      <c r="F60" s="117"/>
      <c r="G60" s="92"/>
      <c r="H60" s="92"/>
    </row>
    <row r="61" spans="1:8" x14ac:dyDescent="0.25">
      <c r="A61" s="94" t="s">
        <v>101</v>
      </c>
      <c r="B61" s="112">
        <v>7193.7999824652761</v>
      </c>
      <c r="C61" s="112">
        <v>7193.7999824652761</v>
      </c>
      <c r="D61" s="112">
        <v>21295.085149981216</v>
      </c>
      <c r="E61" s="112">
        <v>15283.937945177362</v>
      </c>
      <c r="F61" s="117"/>
      <c r="G61" s="92"/>
      <c r="H61" s="92"/>
    </row>
    <row r="62" spans="1:8" x14ac:dyDescent="0.25">
      <c r="A62" s="94" t="s">
        <v>102</v>
      </c>
      <c r="B62" s="112">
        <v>2815.136868153586</v>
      </c>
      <c r="C62" s="112">
        <v>2815.136868153586</v>
      </c>
      <c r="D62" s="112">
        <v>17027.88472870359</v>
      </c>
      <c r="E62" s="112">
        <v>12221.276961241383</v>
      </c>
      <c r="F62" s="117"/>
      <c r="G62" s="92"/>
      <c r="H62" s="92"/>
    </row>
    <row r="63" spans="1:8" x14ac:dyDescent="0.25">
      <c r="A63" s="94" t="s">
        <v>103</v>
      </c>
      <c r="B63" s="112">
        <v>2173.2909893735855</v>
      </c>
      <c r="C63" s="112">
        <v>2173.2909893735855</v>
      </c>
      <c r="D63" s="112">
        <v>11719.939644714974</v>
      </c>
      <c r="E63" s="112">
        <v>8411.6512796008101</v>
      </c>
      <c r="F63" s="117"/>
      <c r="G63" s="92"/>
      <c r="H63" s="92"/>
    </row>
    <row r="64" spans="1:8" x14ac:dyDescent="0.25">
      <c r="A64" s="94" t="s">
        <v>104</v>
      </c>
      <c r="B64" s="112">
        <v>1180.2967897837757</v>
      </c>
      <c r="C64" s="112">
        <v>1180.2967897837757</v>
      </c>
      <c r="D64" s="112">
        <v>12422.683991710679</v>
      </c>
      <c r="E64" s="112">
        <v>8916.0259235695848</v>
      </c>
      <c r="F64" s="117"/>
      <c r="G64" s="92"/>
      <c r="H64" s="92"/>
    </row>
    <row r="65" spans="1:8" x14ac:dyDescent="0.25">
      <c r="A65" s="94" t="s">
        <v>105</v>
      </c>
      <c r="B65" s="112">
        <v>1253.7317262183808</v>
      </c>
      <c r="C65" s="112">
        <v>1253.7317262183808</v>
      </c>
      <c r="D65" s="112">
        <v>15179.459585247483</v>
      </c>
      <c r="E65" s="112">
        <v>10894.622712624132</v>
      </c>
      <c r="F65" s="117"/>
      <c r="G65" s="92"/>
      <c r="H65" s="92"/>
    </row>
    <row r="66" spans="1:8" x14ac:dyDescent="0.25">
      <c r="A66" s="94" t="s">
        <v>106</v>
      </c>
      <c r="B66" s="112">
        <v>1271.9944932648957</v>
      </c>
      <c r="C66" s="112">
        <v>1271.9944932648957</v>
      </c>
      <c r="D66" s="112">
        <v>9683.9950220857045</v>
      </c>
      <c r="E66" s="112">
        <v>6950.410291226046</v>
      </c>
      <c r="F66" s="117"/>
      <c r="G66" s="92"/>
      <c r="H66" s="92"/>
    </row>
    <row r="67" spans="1:8" x14ac:dyDescent="0.25">
      <c r="A67" s="94" t="s">
        <v>107</v>
      </c>
      <c r="B67" s="112">
        <v>1797.4469213226951</v>
      </c>
      <c r="C67" s="112">
        <v>1797.4469213226951</v>
      </c>
      <c r="D67" s="112">
        <v>13341.069816287576</v>
      </c>
      <c r="E67" s="112">
        <v>9575.1710668599007</v>
      </c>
      <c r="F67" s="117"/>
      <c r="G67" s="92"/>
      <c r="H67" s="92"/>
    </row>
    <row r="68" spans="1:8" x14ac:dyDescent="0.25">
      <c r="A68" s="94" t="s">
        <v>108</v>
      </c>
      <c r="B68" s="112">
        <v>4529.5239757620193</v>
      </c>
      <c r="C68" s="112">
        <v>4529.5239757620193</v>
      </c>
      <c r="D68" s="112">
        <v>30469.55302215656</v>
      </c>
      <c r="E68" s="112">
        <v>21868.649706166729</v>
      </c>
      <c r="F68" s="117"/>
      <c r="G68" s="92"/>
      <c r="H68" s="92"/>
    </row>
    <row r="69" spans="1:8" x14ac:dyDescent="0.25">
      <c r="A69" s="94" t="s">
        <v>109</v>
      </c>
      <c r="B69" s="112">
        <v>1040.7072598133957</v>
      </c>
      <c r="C69" s="112">
        <v>1040.7072598133957</v>
      </c>
      <c r="D69" s="112">
        <v>10814.684818290645</v>
      </c>
      <c r="E69" s="112">
        <v>7761.9305344525346</v>
      </c>
      <c r="F69" s="117"/>
      <c r="G69" s="92"/>
      <c r="H69" s="92"/>
    </row>
    <row r="70" spans="1:8" x14ac:dyDescent="0.25">
      <c r="A70" s="94" t="s">
        <v>110</v>
      </c>
      <c r="B70" s="112">
        <v>2762.5128468031971</v>
      </c>
      <c r="C70" s="112">
        <v>2762.5128468031971</v>
      </c>
      <c r="D70" s="112">
        <v>19435.350858848073</v>
      </c>
      <c r="E70" s="112">
        <v>13949.166879459297</v>
      </c>
      <c r="F70" s="117"/>
      <c r="G70" s="92"/>
      <c r="H70" s="92"/>
    </row>
    <row r="71" spans="1:8" x14ac:dyDescent="0.25">
      <c r="A71" s="94" t="s">
        <v>111</v>
      </c>
      <c r="B71" s="112">
        <v>1441.2828416944692</v>
      </c>
      <c r="C71" s="112">
        <v>1441.2828416944692</v>
      </c>
      <c r="D71" s="112">
        <v>8270.8151569140373</v>
      </c>
      <c r="E71" s="112">
        <v>5936.1408852792511</v>
      </c>
      <c r="F71" s="117"/>
      <c r="G71" s="92"/>
      <c r="H71" s="92"/>
    </row>
    <row r="72" spans="1:8" x14ac:dyDescent="0.25">
      <c r="A72" s="94" t="s">
        <v>112</v>
      </c>
      <c r="B72" s="112">
        <v>367.5302557231297</v>
      </c>
      <c r="C72" s="112">
        <v>367.5302557231297</v>
      </c>
      <c r="D72" s="112">
        <v>10867.174409242212</v>
      </c>
      <c r="E72" s="112">
        <v>7799.6034362146684</v>
      </c>
      <c r="F72" s="117"/>
      <c r="G72" s="92"/>
      <c r="H72" s="92"/>
    </row>
    <row r="73" spans="1:8" x14ac:dyDescent="0.25">
      <c r="A73" s="94" t="s">
        <v>113</v>
      </c>
      <c r="B73" s="112">
        <v>27831.398824878201</v>
      </c>
      <c r="C73" s="112">
        <v>27831.398824878201</v>
      </c>
      <c r="D73" s="112">
        <v>56997.097521526171</v>
      </c>
      <c r="E73" s="112">
        <v>40908.035607220707</v>
      </c>
      <c r="F73" s="117"/>
      <c r="G73" s="92"/>
      <c r="H73" s="92"/>
    </row>
    <row r="74" spans="1:8" x14ac:dyDescent="0.25">
      <c r="A74" s="94" t="s">
        <v>114</v>
      </c>
      <c r="B74" s="112">
        <v>14706.092146240495</v>
      </c>
      <c r="C74" s="112">
        <v>14706.092146240495</v>
      </c>
      <c r="D74" s="112">
        <v>47433.737587103307</v>
      </c>
      <c r="E74" s="112">
        <v>34044.207697838363</v>
      </c>
      <c r="F74" s="117"/>
      <c r="G74" s="92"/>
      <c r="H74" s="92"/>
    </row>
    <row r="75" spans="1:8" x14ac:dyDescent="0.25">
      <c r="A75" s="94" t="s">
        <v>115</v>
      </c>
      <c r="B75" s="112">
        <v>701.21814426411686</v>
      </c>
      <c r="C75" s="112">
        <v>701.21814426411686</v>
      </c>
      <c r="D75" s="112">
        <v>13109.814977789343</v>
      </c>
      <c r="E75" s="112">
        <v>9409.1945245621991</v>
      </c>
      <c r="F75" s="117"/>
      <c r="G75" s="92"/>
      <c r="H75" s="92"/>
    </row>
    <row r="76" spans="1:8" x14ac:dyDescent="0.25">
      <c r="A76" s="94" t="s">
        <v>116</v>
      </c>
      <c r="B76" s="112">
        <v>873.11990058812933</v>
      </c>
      <c r="C76" s="112">
        <v>873.11990058812933</v>
      </c>
      <c r="D76" s="112">
        <v>11706.182432537096</v>
      </c>
      <c r="E76" s="112">
        <v>8401.7774342630491</v>
      </c>
      <c r="F76" s="117"/>
      <c r="G76" s="92"/>
      <c r="H76" s="92"/>
    </row>
    <row r="77" spans="1:8" x14ac:dyDescent="0.25">
      <c r="A77" s="94" t="s">
        <v>117</v>
      </c>
      <c r="B77" s="112">
        <v>656.67627278084808</v>
      </c>
      <c r="C77" s="112">
        <v>656.67627278084808</v>
      </c>
      <c r="D77" s="112">
        <v>13013.475789173448</v>
      </c>
      <c r="E77" s="112">
        <v>9340.0498289611405</v>
      </c>
      <c r="F77" s="117"/>
      <c r="G77" s="92"/>
      <c r="H77" s="92"/>
    </row>
    <row r="78" spans="1:8" x14ac:dyDescent="0.25">
      <c r="A78" s="94" t="s">
        <v>118</v>
      </c>
      <c r="B78" s="112">
        <v>796.31881524752112</v>
      </c>
      <c r="C78" s="112">
        <v>796.31881524752112</v>
      </c>
      <c r="D78" s="112">
        <v>4226.1665365920944</v>
      </c>
      <c r="E78" s="112">
        <v>3033.2100875077122</v>
      </c>
      <c r="F78" s="117"/>
      <c r="G78" s="92"/>
      <c r="H78" s="92"/>
    </row>
    <row r="79" spans="1:8" x14ac:dyDescent="0.25">
      <c r="A79" s="94" t="s">
        <v>119</v>
      </c>
      <c r="B79" s="112">
        <v>2503.5600023480411</v>
      </c>
      <c r="C79" s="112">
        <v>2503.5600023480411</v>
      </c>
      <c r="D79" s="112">
        <v>18044.484851920053</v>
      </c>
      <c r="E79" s="112">
        <v>12950.912606690483</v>
      </c>
      <c r="F79" s="117"/>
      <c r="G79" s="92"/>
      <c r="H79" s="92"/>
    </row>
    <row r="80" spans="1:8" x14ac:dyDescent="0.25">
      <c r="A80" s="94" t="s">
        <v>120</v>
      </c>
      <c r="B80" s="112">
        <v>2785.890464943463</v>
      </c>
      <c r="C80" s="112">
        <v>2785.890464943463</v>
      </c>
      <c r="D80" s="112">
        <v>17326.578484549977</v>
      </c>
      <c r="E80" s="112">
        <v>12435.655856503614</v>
      </c>
      <c r="F80" s="117"/>
      <c r="G80" s="92"/>
      <c r="H80" s="92"/>
    </row>
    <row r="81" spans="1:8" x14ac:dyDescent="0.25">
      <c r="A81" s="94" t="s">
        <v>121</v>
      </c>
      <c r="B81" s="112">
        <v>37291.435870127854</v>
      </c>
      <c r="C81" s="112">
        <v>37291.435870127854</v>
      </c>
      <c r="D81" s="112">
        <v>28211.221961004761</v>
      </c>
      <c r="E81" s="112">
        <v>20247.797215781593</v>
      </c>
      <c r="F81" s="117"/>
      <c r="G81" s="92"/>
      <c r="H81" s="92"/>
    </row>
    <row r="82" spans="1:8" x14ac:dyDescent="0.25">
      <c r="A82" s="94" t="s">
        <v>122</v>
      </c>
      <c r="B82" s="112">
        <v>2539.9631041519106</v>
      </c>
      <c r="C82" s="112">
        <v>2539.9631041519106</v>
      </c>
      <c r="D82" s="112">
        <v>583.81030301597548</v>
      </c>
      <c r="E82" s="112">
        <v>419.01313754827754</v>
      </c>
      <c r="F82" s="117"/>
      <c r="G82" s="92"/>
      <c r="H82" s="92"/>
    </row>
    <row r="83" spans="1:8" x14ac:dyDescent="0.25">
      <c r="A83" s="94" t="s">
        <v>123</v>
      </c>
      <c r="B83" s="112">
        <v>2965.9464188301795</v>
      </c>
      <c r="C83" s="112">
        <v>2965.9464188301795</v>
      </c>
      <c r="D83" s="112">
        <v>8410.3765224119179</v>
      </c>
      <c r="E83" s="112">
        <v>6036.3070614081917</v>
      </c>
      <c r="F83" s="117"/>
      <c r="G83" s="92"/>
      <c r="H83" s="92"/>
    </row>
    <row r="84" spans="1:8" x14ac:dyDescent="0.25">
      <c r="A84" s="94" t="s">
        <v>124</v>
      </c>
      <c r="B84" s="112">
        <v>613.01222155240396</v>
      </c>
      <c r="C84" s="112">
        <v>613.01222155240396</v>
      </c>
      <c r="D84" s="112">
        <v>7952.708416163372</v>
      </c>
      <c r="E84" s="112">
        <v>5707.8288756613847</v>
      </c>
      <c r="F84" s="117"/>
      <c r="G84" s="92"/>
      <c r="H84" s="92"/>
    </row>
    <row r="85" spans="1:8" x14ac:dyDescent="0.25">
      <c r="A85" s="94" t="s">
        <v>125</v>
      </c>
      <c r="B85" s="112">
        <v>10522.336048220053</v>
      </c>
      <c r="C85" s="112">
        <v>10522.336048220053</v>
      </c>
      <c r="D85" s="112">
        <v>0</v>
      </c>
      <c r="E85" s="112">
        <v>0</v>
      </c>
      <c r="F85" s="117"/>
      <c r="G85" s="92"/>
      <c r="H85" s="92"/>
    </row>
    <row r="86" spans="1:8" x14ac:dyDescent="0.25">
      <c r="A86" s="94" t="s">
        <v>126</v>
      </c>
      <c r="B86" s="112">
        <v>2228.5875156956477</v>
      </c>
      <c r="C86" s="112">
        <v>2228.5875156956477</v>
      </c>
      <c r="D86" s="112">
        <v>0</v>
      </c>
      <c r="E86" s="112">
        <v>0</v>
      </c>
      <c r="F86" s="117"/>
      <c r="G86" s="92"/>
      <c r="H86" s="92"/>
    </row>
    <row r="87" spans="1:8" x14ac:dyDescent="0.25">
      <c r="A87" s="94" t="s">
        <v>127</v>
      </c>
      <c r="B87" s="112">
        <v>2549.1764913270881</v>
      </c>
      <c r="C87" s="112">
        <v>2549.1764913270881</v>
      </c>
      <c r="D87" s="112">
        <v>7889.5146480162939</v>
      </c>
      <c r="E87" s="112">
        <v>5662.4733570485496</v>
      </c>
      <c r="F87" s="117"/>
      <c r="G87" s="92"/>
      <c r="H87" s="92"/>
    </row>
    <row r="88" spans="1:8" x14ac:dyDescent="0.25">
      <c r="A88" s="94" t="s">
        <v>128</v>
      </c>
      <c r="B88" s="112">
        <v>5161.5781344186025</v>
      </c>
      <c r="C88" s="112">
        <v>5161.5781344186025</v>
      </c>
      <c r="D88" s="112">
        <v>0</v>
      </c>
      <c r="E88" s="112">
        <v>0</v>
      </c>
      <c r="F88" s="117"/>
      <c r="G88" s="92"/>
      <c r="H88" s="92"/>
    </row>
  </sheetData>
  <mergeCells count="2">
    <mergeCell ref="B3:C3"/>
    <mergeCell ref="D3:E3"/>
  </mergeCells>
  <pageMargins left="0.70866141732283472" right="0.70866141732283472" top="0.35433070866141736" bottom="0.19685039370078741" header="0.15748031496062992" footer="0.15748031496062992"/>
  <pageSetup paperSize="9" scale="75" firstPageNumber="2763" orientation="landscape" useFirstPageNumber="1" r:id="rId1"/>
  <headerFooter>
    <oddHeader>&amp;R&amp;P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Normal="100" workbookViewId="0">
      <selection activeCell="G32" sqref="G32"/>
    </sheetView>
  </sheetViews>
  <sheetFormatPr defaultRowHeight="15" x14ac:dyDescent="0.25"/>
  <cols>
    <col min="1" max="1" width="32.5703125" style="25" customWidth="1"/>
    <col min="2" max="4" width="26.28515625" style="25" customWidth="1"/>
    <col min="5" max="16384" width="9.140625" style="25"/>
  </cols>
  <sheetData>
    <row r="2" spans="1:4" ht="30" customHeight="1" x14ac:dyDescent="0.25">
      <c r="A2" s="124" t="s">
        <v>16</v>
      </c>
      <c r="B2" s="124"/>
      <c r="C2" s="124"/>
      <c r="D2" s="124"/>
    </row>
    <row r="4" spans="1:4" x14ac:dyDescent="0.25">
      <c r="D4" s="27" t="s">
        <v>15</v>
      </c>
    </row>
    <row r="5" spans="1:4" ht="25.5" x14ac:dyDescent="0.25">
      <c r="A5" s="32" t="s">
        <v>26</v>
      </c>
      <c r="B5" s="32" t="s">
        <v>27</v>
      </c>
      <c r="C5" s="32" t="s">
        <v>28</v>
      </c>
      <c r="D5" s="32" t="s">
        <v>29</v>
      </c>
    </row>
    <row r="6" spans="1:4" x14ac:dyDescent="0.25">
      <c r="A6" s="30" t="s">
        <v>30</v>
      </c>
      <c r="B6" s="33">
        <v>61649.997832375273</v>
      </c>
      <c r="C6" s="33">
        <v>61649.997832375273</v>
      </c>
      <c r="D6" s="33">
        <v>61649.997832375273</v>
      </c>
    </row>
    <row r="7" spans="1:4" x14ac:dyDescent="0.25">
      <c r="A7" s="26" t="s">
        <v>31</v>
      </c>
      <c r="B7" s="33">
        <v>91651.235894429396</v>
      </c>
      <c r="C7" s="33">
        <v>90545.777353985715</v>
      </c>
      <c r="D7" s="33">
        <v>90545.780849005692</v>
      </c>
    </row>
    <row r="8" spans="1:4" x14ac:dyDescent="0.25">
      <c r="A8" s="26" t="s">
        <v>32</v>
      </c>
      <c r="B8" s="33">
        <v>113007.39667338019</v>
      </c>
      <c r="C8" s="33">
        <v>114475.87371071918</v>
      </c>
      <c r="D8" s="33">
        <v>114475.87500623081</v>
      </c>
    </row>
    <row r="9" spans="1:4" x14ac:dyDescent="0.25">
      <c r="A9" s="26" t="s">
        <v>33</v>
      </c>
      <c r="B9" s="33">
        <v>78649.276239411527</v>
      </c>
      <c r="C9" s="33">
        <v>78285.221384166391</v>
      </c>
      <c r="D9" s="33">
        <v>78285.228213592869</v>
      </c>
    </row>
    <row r="10" spans="1:4" x14ac:dyDescent="0.25">
      <c r="A10" s="26" t="s">
        <v>34</v>
      </c>
      <c r="B10" s="33">
        <v>49700.450843904684</v>
      </c>
      <c r="C10" s="33">
        <v>49183.206304284715</v>
      </c>
      <c r="D10" s="33">
        <v>49183.210605594431</v>
      </c>
    </row>
    <row r="11" spans="1:4" x14ac:dyDescent="0.25">
      <c r="A11" s="26" t="s">
        <v>35</v>
      </c>
      <c r="B11" s="33">
        <v>64330.464923581072</v>
      </c>
      <c r="C11" s="33">
        <v>68497.979695455346</v>
      </c>
      <c r="D11" s="33">
        <v>68498.032102582161</v>
      </c>
    </row>
    <row r="12" spans="1:4" x14ac:dyDescent="0.25">
      <c r="A12" s="26" t="s">
        <v>36</v>
      </c>
      <c r="B12" s="33">
        <v>140307.4691402952</v>
      </c>
      <c r="C12" s="33">
        <v>140307.4691402952</v>
      </c>
      <c r="D12" s="33">
        <v>140307.4691402952</v>
      </c>
    </row>
    <row r="13" spans="1:4" x14ac:dyDescent="0.25">
      <c r="A13" s="26" t="s">
        <v>37</v>
      </c>
      <c r="B13" s="33">
        <v>118437.84819800917</v>
      </c>
      <c r="C13" s="33">
        <v>112620.36600206117</v>
      </c>
      <c r="D13" s="33">
        <v>112620.37660530451</v>
      </c>
    </row>
    <row r="14" spans="1:4" x14ac:dyDescent="0.25">
      <c r="A14" s="26" t="s">
        <v>38</v>
      </c>
      <c r="B14" s="33">
        <v>34330.560254613432</v>
      </c>
      <c r="C14" s="33">
        <v>36498.808576656935</v>
      </c>
      <c r="D14" s="33">
        <v>36498.829645018959</v>
      </c>
    </row>
    <row r="15" spans="1:4" x14ac:dyDescent="0.25">
      <c r="A15" s="31" t="s">
        <v>39</v>
      </c>
      <c r="B15" s="34">
        <f>SUM(B6:B14)</f>
        <v>752064.7</v>
      </c>
      <c r="C15" s="34">
        <f t="shared" ref="C15:D15" si="0">SUM(C6:C14)</f>
        <v>752064.7</v>
      </c>
      <c r="D15" s="34">
        <f t="shared" si="0"/>
        <v>752064.79999999993</v>
      </c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firstPageNumber="2732" orientation="landscape" useFirstPageNumber="1" r:id="rId1"/>
  <headerFooter>
    <oddHeader>&amp;R&amp;P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89"/>
  <sheetViews>
    <sheetView zoomScaleNormal="100" workbookViewId="0">
      <selection activeCell="C4" sqref="C4"/>
    </sheetView>
  </sheetViews>
  <sheetFormatPr defaultRowHeight="15" x14ac:dyDescent="0.25"/>
  <cols>
    <col min="1" max="1" width="29.7109375" customWidth="1"/>
    <col min="2" max="11" width="13.7109375" customWidth="1"/>
  </cols>
  <sheetData>
    <row r="3" spans="1:11" x14ac:dyDescent="0.25">
      <c r="A3" s="125" t="s">
        <v>40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</row>
    <row r="4" spans="1:11" ht="38.25" x14ac:dyDescent="0.25">
      <c r="A4" s="28" t="s">
        <v>41</v>
      </c>
      <c r="B4" s="28" t="s">
        <v>42</v>
      </c>
      <c r="C4" s="28" t="s">
        <v>43</v>
      </c>
      <c r="D4" s="28" t="s">
        <v>44</v>
      </c>
      <c r="E4" s="28" t="s">
        <v>45</v>
      </c>
      <c r="F4" s="28" t="s">
        <v>43</v>
      </c>
      <c r="G4" s="28" t="s">
        <v>44</v>
      </c>
      <c r="H4" s="28" t="s">
        <v>45</v>
      </c>
      <c r="I4" s="28" t="s">
        <v>43</v>
      </c>
      <c r="J4" s="28" t="s">
        <v>44</v>
      </c>
      <c r="K4" s="28" t="s">
        <v>45</v>
      </c>
    </row>
    <row r="5" spans="1:11" x14ac:dyDescent="0.25">
      <c r="A5" s="26"/>
      <c r="B5" s="26"/>
      <c r="C5" s="126" t="s">
        <v>0</v>
      </c>
      <c r="D5" s="126"/>
      <c r="E5" s="126"/>
      <c r="F5" s="126" t="s">
        <v>13</v>
      </c>
      <c r="G5" s="126"/>
      <c r="H5" s="126"/>
      <c r="I5" s="126" t="s">
        <v>14</v>
      </c>
      <c r="J5" s="126"/>
      <c r="K5" s="126"/>
    </row>
    <row r="6" spans="1:11" x14ac:dyDescent="0.25">
      <c r="A6" s="31" t="s">
        <v>129</v>
      </c>
      <c r="B6" s="26">
        <v>382926</v>
      </c>
      <c r="C6" s="37">
        <v>1</v>
      </c>
      <c r="D6" s="37">
        <v>1</v>
      </c>
      <c r="E6" s="37">
        <v>1</v>
      </c>
      <c r="F6" s="37">
        <v>1</v>
      </c>
      <c r="G6" s="37">
        <v>1</v>
      </c>
      <c r="H6" s="37">
        <v>1</v>
      </c>
      <c r="I6" s="37">
        <v>1</v>
      </c>
      <c r="J6" s="37">
        <v>1</v>
      </c>
      <c r="K6" s="37">
        <v>1</v>
      </c>
    </row>
    <row r="7" spans="1:11" ht="27" customHeight="1" x14ac:dyDescent="0.25">
      <c r="A7" s="35" t="s">
        <v>46</v>
      </c>
      <c r="B7" s="36">
        <v>19542</v>
      </c>
      <c r="C7" s="37">
        <v>0.91438251223640232</v>
      </c>
      <c r="D7" s="37">
        <v>1.2180105589403345</v>
      </c>
      <c r="E7" s="37">
        <v>1.3320580201838252</v>
      </c>
      <c r="F7" s="37">
        <v>0.91438253637101896</v>
      </c>
      <c r="G7" s="37">
        <v>1.2177567150909612</v>
      </c>
      <c r="H7" s="37">
        <v>1.3317803727135546</v>
      </c>
      <c r="I7" s="37">
        <v>0.91438251223640232</v>
      </c>
      <c r="J7" s="37">
        <v>1.2180105589403345</v>
      </c>
      <c r="K7" s="37">
        <v>1.3320580201838252</v>
      </c>
    </row>
    <row r="8" spans="1:11" x14ac:dyDescent="0.25">
      <c r="A8" s="35" t="s">
        <v>47</v>
      </c>
      <c r="B8" s="36">
        <v>1797</v>
      </c>
      <c r="C8" s="37">
        <v>1.4889631732533941</v>
      </c>
      <c r="D8" s="37">
        <v>1.7179326156480759</v>
      </c>
      <c r="E8" s="37">
        <v>1.1537777740294155</v>
      </c>
      <c r="F8" s="37">
        <v>1.4889632025821067</v>
      </c>
      <c r="G8" s="37">
        <v>1.7148780013034943</v>
      </c>
      <c r="H8" s="37">
        <v>1.1517262470486942</v>
      </c>
      <c r="I8" s="37">
        <v>1.4889631732533941</v>
      </c>
      <c r="J8" s="37">
        <v>1.7179326156480759</v>
      </c>
      <c r="K8" s="37">
        <v>1.1537777740294155</v>
      </c>
    </row>
    <row r="9" spans="1:11" x14ac:dyDescent="0.25">
      <c r="A9" s="35" t="s">
        <v>48</v>
      </c>
      <c r="B9" s="36">
        <v>1529</v>
      </c>
      <c r="C9" s="37">
        <v>1.7573402209578108</v>
      </c>
      <c r="D9" s="37">
        <v>0.32872605123749959</v>
      </c>
      <c r="E9" s="37">
        <v>0.18705885594442981</v>
      </c>
      <c r="F9" s="37">
        <v>1.7573407510145773</v>
      </c>
      <c r="G9" s="37">
        <v>0.32837523018009201</v>
      </c>
      <c r="H9" s="37">
        <v>0.18685916774564576</v>
      </c>
      <c r="I9" s="37">
        <v>1.7573402209578108</v>
      </c>
      <c r="J9" s="37">
        <v>0.32872605123749959</v>
      </c>
      <c r="K9" s="37">
        <v>0.18705885594442981</v>
      </c>
    </row>
    <row r="10" spans="1:11" x14ac:dyDescent="0.25">
      <c r="A10" s="35" t="s">
        <v>49</v>
      </c>
      <c r="B10" s="36">
        <v>1265</v>
      </c>
      <c r="C10" s="37">
        <v>1.7221012573612346</v>
      </c>
      <c r="D10" s="37">
        <v>2.5098715468167745</v>
      </c>
      <c r="E10" s="37">
        <v>1.4574471367976558</v>
      </c>
      <c r="F10" s="37">
        <v>1.7221012901024904</v>
      </c>
      <c r="G10" s="37">
        <v>2.5054287776629671</v>
      </c>
      <c r="H10" s="37">
        <v>1.4548672555223841</v>
      </c>
      <c r="I10" s="37">
        <v>1.7221012573612346</v>
      </c>
      <c r="J10" s="37">
        <v>2.5098715468167745</v>
      </c>
      <c r="K10" s="37">
        <v>1.4574471367976558</v>
      </c>
    </row>
    <row r="11" spans="1:11" x14ac:dyDescent="0.25">
      <c r="A11" s="35" t="s">
        <v>50</v>
      </c>
      <c r="B11" s="36">
        <v>1389</v>
      </c>
      <c r="C11" s="37">
        <v>1.8790605624327026</v>
      </c>
      <c r="D11" s="37">
        <v>0.36376457830130043</v>
      </c>
      <c r="E11" s="37">
        <v>0.19358853332026568</v>
      </c>
      <c r="F11" s="37">
        <v>1.879061226312571</v>
      </c>
      <c r="G11" s="37">
        <v>0.36343424386591172</v>
      </c>
      <c r="H11" s="37">
        <v>0.19341266733447915</v>
      </c>
      <c r="I11" s="37">
        <v>1.8790605624327026</v>
      </c>
      <c r="J11" s="37">
        <v>0.36376457830130043</v>
      </c>
      <c r="K11" s="37">
        <v>0.19358853332026568</v>
      </c>
    </row>
    <row r="12" spans="1:11" x14ac:dyDescent="0.25">
      <c r="A12" s="35" t="s">
        <v>51</v>
      </c>
      <c r="B12" s="36">
        <v>1486</v>
      </c>
      <c r="C12" s="37">
        <v>1.5954687399334762</v>
      </c>
      <c r="D12" s="37">
        <v>2.0073499463409434</v>
      </c>
      <c r="E12" s="37">
        <v>1.2581568639349467</v>
      </c>
      <c r="F12" s="37">
        <v>1.5954687732848201</v>
      </c>
      <c r="G12" s="37">
        <v>2.0037383962666686</v>
      </c>
      <c r="H12" s="37">
        <v>1.255893208201929</v>
      </c>
      <c r="I12" s="37">
        <v>1.5954687399334762</v>
      </c>
      <c r="J12" s="37">
        <v>2.0073499463409434</v>
      </c>
      <c r="K12" s="37">
        <v>1.2581568639349467</v>
      </c>
    </row>
    <row r="13" spans="1:11" x14ac:dyDescent="0.25">
      <c r="A13" s="35" t="s">
        <v>52</v>
      </c>
      <c r="B13" s="36">
        <v>1426</v>
      </c>
      <c r="C13" s="37">
        <v>1.6178420537611693</v>
      </c>
      <c r="D13" s="37">
        <v>2.5223251955521704</v>
      </c>
      <c r="E13" s="37">
        <v>1.5590676417937419</v>
      </c>
      <c r="F13" s="37">
        <v>1.6178420834543314</v>
      </c>
      <c r="G13" s="37">
        <v>2.5180329476221859</v>
      </c>
      <c r="H13" s="37">
        <v>1.5564145434057532</v>
      </c>
      <c r="I13" s="37">
        <v>1.6178420537611693</v>
      </c>
      <c r="J13" s="37">
        <v>2.5223251955521704</v>
      </c>
      <c r="K13" s="37">
        <v>1.5590676417937419</v>
      </c>
    </row>
    <row r="14" spans="1:11" x14ac:dyDescent="0.25">
      <c r="A14" s="35" t="s">
        <v>53</v>
      </c>
      <c r="B14" s="36">
        <v>7405</v>
      </c>
      <c r="C14" s="37">
        <v>1.3654349737217084</v>
      </c>
      <c r="D14" s="37">
        <v>1.1438424676758876</v>
      </c>
      <c r="E14" s="37">
        <v>0.83771288248034581</v>
      </c>
      <c r="F14" s="37">
        <v>1.3654354515588274</v>
      </c>
      <c r="G14" s="37">
        <v>1.1432124758983977</v>
      </c>
      <c r="H14" s="37">
        <v>0.837251204070663</v>
      </c>
      <c r="I14" s="37">
        <v>1.3654349737217084</v>
      </c>
      <c r="J14" s="37">
        <v>1.1438424676758876</v>
      </c>
      <c r="K14" s="37">
        <v>0.83771288248034581</v>
      </c>
    </row>
    <row r="15" spans="1:11" x14ac:dyDescent="0.25">
      <c r="A15" s="35" t="s">
        <v>54</v>
      </c>
      <c r="B15" s="36">
        <v>7633</v>
      </c>
      <c r="C15" s="37">
        <v>1.346510900164287</v>
      </c>
      <c r="D15" s="37">
        <v>0.69961217530976982</v>
      </c>
      <c r="E15" s="37">
        <v>0.51957408976370745</v>
      </c>
      <c r="F15" s="37">
        <v>1.3465106747450846</v>
      </c>
      <c r="G15" s="37">
        <v>0.69941870171717024</v>
      </c>
      <c r="H15" s="37">
        <v>0.51943049159233812</v>
      </c>
      <c r="I15" s="37">
        <v>1.346510900164287</v>
      </c>
      <c r="J15" s="37">
        <v>0.69961217530976982</v>
      </c>
      <c r="K15" s="37">
        <v>0.51957408976370745</v>
      </c>
    </row>
    <row r="16" spans="1:11" x14ac:dyDescent="0.25">
      <c r="A16" s="35" t="s">
        <v>55</v>
      </c>
      <c r="B16" s="36">
        <v>3538</v>
      </c>
      <c r="C16" s="37">
        <v>1.6619194717416099</v>
      </c>
      <c r="D16" s="37">
        <v>0.59522602632480459</v>
      </c>
      <c r="E16" s="37">
        <v>0.35815575690983209</v>
      </c>
      <c r="F16" s="37">
        <v>1.6619195084265828</v>
      </c>
      <c r="G16" s="37">
        <v>0.59522086916530481</v>
      </c>
      <c r="H16" s="37">
        <v>0.35815264586961154</v>
      </c>
      <c r="I16" s="37">
        <v>1.6619194717416099</v>
      </c>
      <c r="J16" s="37">
        <v>0.59522602632480459</v>
      </c>
      <c r="K16" s="37">
        <v>0.35815575690983209</v>
      </c>
    </row>
    <row r="17" spans="1:11" x14ac:dyDescent="0.25">
      <c r="A17" s="35" t="s">
        <v>56</v>
      </c>
      <c r="B17" s="36">
        <v>1207</v>
      </c>
      <c r="C17" s="37">
        <v>2.2315737008831946</v>
      </c>
      <c r="D17" s="37">
        <v>3.2948019058206994</v>
      </c>
      <c r="E17" s="37">
        <v>1.4764477214069645</v>
      </c>
      <c r="F17" s="37">
        <v>2.2315737453488826</v>
      </c>
      <c r="G17" s="37">
        <v>3.2890110542981015</v>
      </c>
      <c r="H17" s="37">
        <v>1.4738527288883747</v>
      </c>
      <c r="I17" s="37">
        <v>2.2315737008831946</v>
      </c>
      <c r="J17" s="37">
        <v>3.2948019058206994</v>
      </c>
      <c r="K17" s="37">
        <v>1.4764477214069645</v>
      </c>
    </row>
    <row r="18" spans="1:11" x14ac:dyDescent="0.25">
      <c r="A18" s="35" t="s">
        <v>57</v>
      </c>
      <c r="B18" s="36">
        <v>1510</v>
      </c>
      <c r="C18" s="37">
        <v>2.1873380987528899</v>
      </c>
      <c r="D18" s="37">
        <v>2.3081474880570845</v>
      </c>
      <c r="E18" s="37">
        <v>1.0552312371704557</v>
      </c>
      <c r="F18" s="37">
        <v>2.1873381435209627</v>
      </c>
      <c r="G18" s="37">
        <v>2.3042583498300719</v>
      </c>
      <c r="H18" s="37">
        <v>1.0534531922535317</v>
      </c>
      <c r="I18" s="37">
        <v>2.1873380987528899</v>
      </c>
      <c r="J18" s="37">
        <v>2.3081474880570845</v>
      </c>
      <c r="K18" s="37">
        <v>1.0552312371704557</v>
      </c>
    </row>
    <row r="19" spans="1:11" x14ac:dyDescent="0.25">
      <c r="A19" s="35" t="s">
        <v>58</v>
      </c>
      <c r="B19" s="36">
        <v>953</v>
      </c>
      <c r="C19" s="37">
        <v>2.4652326424867397</v>
      </c>
      <c r="D19" s="37">
        <v>2.6781609182542723</v>
      </c>
      <c r="E19" s="37">
        <v>1.0863724875688594</v>
      </c>
      <c r="F19" s="37">
        <v>2.4652326946452221</v>
      </c>
      <c r="G19" s="37">
        <v>2.6736048111335995</v>
      </c>
      <c r="H19" s="37">
        <v>1.0845243197289189</v>
      </c>
      <c r="I19" s="37">
        <v>2.4652326424867397</v>
      </c>
      <c r="J19" s="37">
        <v>2.6781609182542723</v>
      </c>
      <c r="K19" s="37">
        <v>1.0863724875688594</v>
      </c>
    </row>
    <row r="20" spans="1:11" ht="24.75" x14ac:dyDescent="0.25">
      <c r="A20" s="35" t="s">
        <v>59</v>
      </c>
      <c r="B20" s="36">
        <v>10992</v>
      </c>
      <c r="C20" s="37">
        <v>0.94885288559109027</v>
      </c>
      <c r="D20" s="37">
        <v>1.0215467236622156</v>
      </c>
      <c r="E20" s="37">
        <v>1.076612338092686</v>
      </c>
      <c r="F20" s="37">
        <v>0.94885253657783741</v>
      </c>
      <c r="G20" s="37">
        <v>1.0223987909029115</v>
      </c>
      <c r="H20" s="37">
        <v>1.0775107316362651</v>
      </c>
      <c r="I20" s="37">
        <v>0.94885288559109027</v>
      </c>
      <c r="J20" s="37">
        <v>1.0215467236622156</v>
      </c>
      <c r="K20" s="37">
        <v>1.076612338092686</v>
      </c>
    </row>
    <row r="21" spans="1:11" x14ac:dyDescent="0.25">
      <c r="A21" s="35" t="s">
        <v>60</v>
      </c>
      <c r="B21" s="36">
        <v>2921</v>
      </c>
      <c r="C21" s="37">
        <v>1.171194923350352</v>
      </c>
      <c r="D21" s="37">
        <v>0.53793555207681576</v>
      </c>
      <c r="E21" s="37">
        <v>0.4593048871301309</v>
      </c>
      <c r="F21" s="37">
        <v>1.1711949432162569</v>
      </c>
      <c r="G21" s="37">
        <v>0.53793538622616355</v>
      </c>
      <c r="H21" s="37">
        <v>0.45930473773129649</v>
      </c>
      <c r="I21" s="37">
        <v>1.171194923350352</v>
      </c>
      <c r="J21" s="37">
        <v>0.53793555207681576</v>
      </c>
      <c r="K21" s="37">
        <v>0.4593048871301309</v>
      </c>
    </row>
    <row r="22" spans="1:11" x14ac:dyDescent="0.25">
      <c r="A22" s="35" t="s">
        <v>61</v>
      </c>
      <c r="B22" s="36">
        <v>1475</v>
      </c>
      <c r="C22" s="37">
        <v>1.4547178538584189</v>
      </c>
      <c r="D22" s="37">
        <v>0.81539070654260037</v>
      </c>
      <c r="E22" s="37">
        <v>0.56051467601081539</v>
      </c>
      <c r="F22" s="37">
        <v>1.4547178742580154</v>
      </c>
      <c r="G22" s="37">
        <v>0.81991097176675765</v>
      </c>
      <c r="H22" s="37">
        <v>0.5636219821557884</v>
      </c>
      <c r="I22" s="37">
        <v>1.4547178538584189</v>
      </c>
      <c r="J22" s="37">
        <v>0.81539070654260037</v>
      </c>
      <c r="K22" s="37">
        <v>0.56051467601081539</v>
      </c>
    </row>
    <row r="23" spans="1:11" x14ac:dyDescent="0.25">
      <c r="A23" s="35" t="s">
        <v>62</v>
      </c>
      <c r="B23" s="36">
        <v>2669</v>
      </c>
      <c r="C23" s="37">
        <v>1.1484083599495836</v>
      </c>
      <c r="D23" s="37">
        <v>0.44903681840221554</v>
      </c>
      <c r="E23" s="37">
        <v>0.39100796725472181</v>
      </c>
      <c r="F23" s="37">
        <v>1.1484083956685465</v>
      </c>
      <c r="G23" s="37">
        <v>0.44883419784720879</v>
      </c>
      <c r="H23" s="37">
        <v>0.39083151911817898</v>
      </c>
      <c r="I23" s="37">
        <v>1.1484083599495836</v>
      </c>
      <c r="J23" s="37">
        <v>0.44903681840221554</v>
      </c>
      <c r="K23" s="37">
        <v>0.39100796725472181</v>
      </c>
    </row>
    <row r="24" spans="1:11" x14ac:dyDescent="0.25">
      <c r="A24" s="35" t="s">
        <v>63</v>
      </c>
      <c r="B24" s="36">
        <v>4373</v>
      </c>
      <c r="C24" s="37">
        <v>1.1770927914954279</v>
      </c>
      <c r="D24" s="37">
        <v>0.37733117495234442</v>
      </c>
      <c r="E24" s="37">
        <v>0.3205619622162218</v>
      </c>
      <c r="F24" s="37">
        <v>1.1770928403473109</v>
      </c>
      <c r="G24" s="37">
        <v>0.37784465513204257</v>
      </c>
      <c r="H24" s="37">
        <v>0.32099817633803329</v>
      </c>
      <c r="I24" s="37">
        <v>1.1770927914954279</v>
      </c>
      <c r="J24" s="37">
        <v>0.37733117495234442</v>
      </c>
      <c r="K24" s="37">
        <v>0.3205619622162218</v>
      </c>
    </row>
    <row r="25" spans="1:11" x14ac:dyDescent="0.25">
      <c r="A25" s="35" t="s">
        <v>64</v>
      </c>
      <c r="B25" s="36">
        <v>2426</v>
      </c>
      <c r="C25" s="37">
        <v>1.3978387538742156</v>
      </c>
      <c r="D25" s="37">
        <v>0.47262029181240806</v>
      </c>
      <c r="E25" s="37">
        <v>0.3381078758208021</v>
      </c>
      <c r="F25" s="37">
        <v>1.3978387734369613</v>
      </c>
      <c r="G25" s="37">
        <v>0.47239884999620485</v>
      </c>
      <c r="H25" s="37">
        <v>0.33794945380910107</v>
      </c>
      <c r="I25" s="37">
        <v>1.3978387538742156</v>
      </c>
      <c r="J25" s="37">
        <v>0.47262029181240806</v>
      </c>
      <c r="K25" s="37">
        <v>0.3381078758208021</v>
      </c>
    </row>
    <row r="26" spans="1:11" x14ac:dyDescent="0.25">
      <c r="A26" s="35" t="s">
        <v>65</v>
      </c>
      <c r="B26" s="36">
        <v>2187</v>
      </c>
      <c r="C26" s="37">
        <v>1.6921729813952506</v>
      </c>
      <c r="D26" s="37">
        <v>0.53996503398673579</v>
      </c>
      <c r="E26" s="37">
        <v>0.3190956479765546</v>
      </c>
      <c r="F26" s="37">
        <v>1.6921730176956824</v>
      </c>
      <c r="G26" s="37">
        <v>0.53940438702017002</v>
      </c>
      <c r="H26" s="37">
        <v>0.31876432337557553</v>
      </c>
      <c r="I26" s="37">
        <v>1.6921729813952506</v>
      </c>
      <c r="J26" s="37">
        <v>0.53996503398673579</v>
      </c>
      <c r="K26" s="37">
        <v>0.3190956479765546</v>
      </c>
    </row>
    <row r="27" spans="1:11" x14ac:dyDescent="0.25">
      <c r="A27" s="35" t="s">
        <v>66</v>
      </c>
      <c r="B27" s="36">
        <v>1177</v>
      </c>
      <c r="C27" s="37">
        <v>1.7539229872239166</v>
      </c>
      <c r="D27" s="37">
        <v>0.24702209492285612</v>
      </c>
      <c r="E27" s="37">
        <v>0.14083976133629392</v>
      </c>
      <c r="F27" s="37">
        <v>1.7539229942529546</v>
      </c>
      <c r="G27" s="37">
        <v>0.24673185607898798</v>
      </c>
      <c r="H27" s="37">
        <v>0.14067428096184922</v>
      </c>
      <c r="I27" s="37">
        <v>1.7539229872239166</v>
      </c>
      <c r="J27" s="37">
        <v>0.24702209492285612</v>
      </c>
      <c r="K27" s="37">
        <v>0.14083976133629392</v>
      </c>
    </row>
    <row r="28" spans="1:11" x14ac:dyDescent="0.25">
      <c r="A28" s="35" t="s">
        <v>67</v>
      </c>
      <c r="B28" s="36">
        <v>582</v>
      </c>
      <c r="C28" s="37">
        <v>2.6431252315842246</v>
      </c>
      <c r="D28" s="37">
        <v>0.36990659278179089</v>
      </c>
      <c r="E28" s="37">
        <v>0.13995046029660801</v>
      </c>
      <c r="F28" s="37">
        <v>2.6431252572074175</v>
      </c>
      <c r="G28" s="37">
        <v>0.36940941809853184</v>
      </c>
      <c r="H28" s="37">
        <v>0.13976235787207064</v>
      </c>
      <c r="I28" s="37">
        <v>2.6431252315842246</v>
      </c>
      <c r="J28" s="37">
        <v>0.36990659278179089</v>
      </c>
      <c r="K28" s="37">
        <v>0.13995046029660801</v>
      </c>
    </row>
    <row r="29" spans="1:11" x14ac:dyDescent="0.25">
      <c r="A29" s="35" t="s">
        <v>68</v>
      </c>
      <c r="B29" s="36">
        <v>1977</v>
      </c>
      <c r="C29" s="37">
        <v>1.5688005824880717</v>
      </c>
      <c r="D29" s="37">
        <v>1.6735161904714211</v>
      </c>
      <c r="E29" s="37">
        <v>1.0667488329315085</v>
      </c>
      <c r="F29" s="37">
        <v>1.5688005999375725</v>
      </c>
      <c r="G29" s="37">
        <v>1.6709972085208147</v>
      </c>
      <c r="H29" s="37">
        <v>1.0651431473109514</v>
      </c>
      <c r="I29" s="37">
        <v>1.5688005824880717</v>
      </c>
      <c r="J29" s="37">
        <v>1.6735161904714211</v>
      </c>
      <c r="K29" s="37">
        <v>1.0667488329315085</v>
      </c>
    </row>
    <row r="30" spans="1:11" x14ac:dyDescent="0.25">
      <c r="A30" s="35" t="s">
        <v>69</v>
      </c>
      <c r="B30" s="36">
        <v>1463</v>
      </c>
      <c r="C30" s="37">
        <v>1.3602439759666038</v>
      </c>
      <c r="D30" s="37">
        <v>2.5046551074337358</v>
      </c>
      <c r="E30" s="37">
        <v>1.8413278438920497</v>
      </c>
      <c r="F30" s="37">
        <v>1.3602439337499179</v>
      </c>
      <c r="G30" s="37">
        <v>2.5025560479788722</v>
      </c>
      <c r="H30" s="37">
        <v>1.8397847517539228</v>
      </c>
      <c r="I30" s="37">
        <v>1.3602439759666038</v>
      </c>
      <c r="J30" s="37">
        <v>2.5046551074337358</v>
      </c>
      <c r="K30" s="37">
        <v>1.8413278438920497</v>
      </c>
    </row>
    <row r="31" spans="1:11" x14ac:dyDescent="0.25">
      <c r="A31" s="35" t="s">
        <v>70</v>
      </c>
      <c r="B31" s="36">
        <v>3301</v>
      </c>
      <c r="C31" s="37">
        <v>1.154207511509016</v>
      </c>
      <c r="D31" s="37">
        <v>1.12424810088975</v>
      </c>
      <c r="E31" s="37">
        <v>0.97404330649339055</v>
      </c>
      <c r="F31" s="37">
        <v>1.1542076516835664</v>
      </c>
      <c r="G31" s="37">
        <v>1.1242566818183024</v>
      </c>
      <c r="H31" s="37">
        <v>0.97405062267471842</v>
      </c>
      <c r="I31" s="37">
        <v>1.154207511509016</v>
      </c>
      <c r="J31" s="37">
        <v>1.12424810088975</v>
      </c>
      <c r="K31" s="37">
        <v>0.97404330649339055</v>
      </c>
    </row>
    <row r="32" spans="1:11" x14ac:dyDescent="0.25">
      <c r="A32" s="35" t="s">
        <v>71</v>
      </c>
      <c r="B32" s="36">
        <v>6623</v>
      </c>
      <c r="C32" s="37">
        <v>0.96307193534488222</v>
      </c>
      <c r="D32" s="37">
        <v>1.1916402151524472</v>
      </c>
      <c r="E32" s="37">
        <v>1.2373325100847354</v>
      </c>
      <c r="F32" s="37">
        <v>0.96307183804326624</v>
      </c>
      <c r="G32" s="37">
        <v>1.1953978842808024</v>
      </c>
      <c r="H32" s="37">
        <v>1.2412343888173156</v>
      </c>
      <c r="I32" s="37">
        <v>0.96307193534488222</v>
      </c>
      <c r="J32" s="37">
        <v>1.1916402151524472</v>
      </c>
      <c r="K32" s="37">
        <v>1.2373325100847354</v>
      </c>
    </row>
    <row r="33" spans="1:11" x14ac:dyDescent="0.25">
      <c r="A33" s="35" t="s">
        <v>72</v>
      </c>
      <c r="B33" s="36">
        <v>3481</v>
      </c>
      <c r="C33" s="37">
        <v>1.0218897287811501</v>
      </c>
      <c r="D33" s="37">
        <v>1.8070076506100592</v>
      </c>
      <c r="E33" s="37">
        <v>1.7683000422808355</v>
      </c>
      <c r="F33" s="37">
        <v>1.0218896039796119</v>
      </c>
      <c r="G33" s="37">
        <v>1.8051116512108771</v>
      </c>
      <c r="H33" s="37">
        <v>1.7664448725000352</v>
      </c>
      <c r="I33" s="37">
        <v>1.0218897287811501</v>
      </c>
      <c r="J33" s="37">
        <v>1.8070076506100592</v>
      </c>
      <c r="K33" s="37">
        <v>1.7683000422808355</v>
      </c>
    </row>
    <row r="34" spans="1:11" x14ac:dyDescent="0.25">
      <c r="A34" s="35" t="s">
        <v>73</v>
      </c>
      <c r="B34" s="36">
        <v>598</v>
      </c>
      <c r="C34" s="37">
        <v>3.0036424433252611</v>
      </c>
      <c r="D34" s="37">
        <v>0.60415646803842327</v>
      </c>
      <c r="E34" s="37">
        <v>0.20114127411569535</v>
      </c>
      <c r="F34" s="37">
        <v>3.0036422377532372</v>
      </c>
      <c r="G34" s="37">
        <v>0.60320366575418571</v>
      </c>
      <c r="H34" s="37">
        <v>0.20082407224549811</v>
      </c>
      <c r="I34" s="37">
        <v>3.0036424433252611</v>
      </c>
      <c r="J34" s="37">
        <v>0.60415646803842327</v>
      </c>
      <c r="K34" s="37">
        <v>0.20114127411569535</v>
      </c>
    </row>
    <row r="35" spans="1:11" x14ac:dyDescent="0.25">
      <c r="A35" s="35" t="s">
        <v>74</v>
      </c>
      <c r="B35" s="36">
        <v>1094</v>
      </c>
      <c r="C35" s="37">
        <v>1.8975755796299112</v>
      </c>
      <c r="D35" s="37">
        <v>0.34098499147946015</v>
      </c>
      <c r="E35" s="37">
        <v>0.17969507783503585</v>
      </c>
      <c r="F35" s="37">
        <v>1.897576347485896</v>
      </c>
      <c r="G35" s="37">
        <v>0.34103232377110787</v>
      </c>
      <c r="H35" s="37">
        <v>0.17971994867186372</v>
      </c>
      <c r="I35" s="37">
        <v>1.8975755796299112</v>
      </c>
      <c r="J35" s="37">
        <v>0.34098499147946015</v>
      </c>
      <c r="K35" s="37">
        <v>0.17969507783503585</v>
      </c>
    </row>
    <row r="36" spans="1:11" x14ac:dyDescent="0.25">
      <c r="A36" s="35" t="s">
        <v>75</v>
      </c>
      <c r="B36" s="36">
        <v>1590</v>
      </c>
      <c r="C36" s="37">
        <v>2.1076036461201064</v>
      </c>
      <c r="D36" s="37">
        <v>0.49985622821483022</v>
      </c>
      <c r="E36" s="37">
        <v>0.23716804112339479</v>
      </c>
      <c r="F36" s="37">
        <v>2.1076043186061222</v>
      </c>
      <c r="G36" s="37">
        <v>0.4994262340741048</v>
      </c>
      <c r="H36" s="37">
        <v>0.2369639451130009</v>
      </c>
      <c r="I36" s="37">
        <v>2.1076036461201064</v>
      </c>
      <c r="J36" s="37">
        <v>0.49985622821483022</v>
      </c>
      <c r="K36" s="37">
        <v>0.23716804112339479</v>
      </c>
    </row>
    <row r="37" spans="1:11" x14ac:dyDescent="0.25">
      <c r="A37" s="35" t="s">
        <v>76</v>
      </c>
      <c r="B37" s="36">
        <v>3613</v>
      </c>
      <c r="C37" s="37">
        <v>1.2874649155916711</v>
      </c>
      <c r="D37" s="37">
        <v>1.0016792967873294</v>
      </c>
      <c r="E37" s="37">
        <v>0.7780245384993616</v>
      </c>
      <c r="F37" s="37">
        <v>1.2874651220351534</v>
      </c>
      <c r="G37" s="37">
        <v>1.0010087993197765</v>
      </c>
      <c r="H37" s="37">
        <v>0.77750362490397984</v>
      </c>
      <c r="I37" s="37">
        <v>1.2874649155916711</v>
      </c>
      <c r="J37" s="37">
        <v>1.0016792967873294</v>
      </c>
      <c r="K37" s="37">
        <v>0.7780245384993616</v>
      </c>
    </row>
    <row r="38" spans="1:11" x14ac:dyDescent="0.25">
      <c r="A38" s="35" t="s">
        <v>77</v>
      </c>
      <c r="B38" s="36">
        <v>1655</v>
      </c>
      <c r="C38" s="37">
        <v>1.4435733931026378</v>
      </c>
      <c r="D38" s="37">
        <v>0.46190243635151607</v>
      </c>
      <c r="E38" s="37">
        <v>0.31997156400808979</v>
      </c>
      <c r="F38" s="37">
        <v>1.4435730919897241</v>
      </c>
      <c r="G38" s="37">
        <v>0.46168515519444886</v>
      </c>
      <c r="H38" s="37">
        <v>0.31982111453608014</v>
      </c>
      <c r="I38" s="37">
        <v>1.4435733931026378</v>
      </c>
      <c r="J38" s="37">
        <v>0.46190243635151607</v>
      </c>
      <c r="K38" s="37">
        <v>0.31997156400808979</v>
      </c>
    </row>
    <row r="39" spans="1:11" x14ac:dyDescent="0.25">
      <c r="A39" s="35" t="s">
        <v>78</v>
      </c>
      <c r="B39" s="36">
        <v>4090</v>
      </c>
      <c r="C39" s="37">
        <v>1.1292365275804421</v>
      </c>
      <c r="D39" s="37">
        <v>1.2079491196284013</v>
      </c>
      <c r="E39" s="37">
        <v>1.0697042560397978</v>
      </c>
      <c r="F39" s="37">
        <v>1.1292362503792448</v>
      </c>
      <c r="G39" s="37">
        <v>1.2078946272973938</v>
      </c>
      <c r="H39" s="37">
        <v>1.0696562627100683</v>
      </c>
      <c r="I39" s="37">
        <v>1.1292365275804421</v>
      </c>
      <c r="J39" s="37">
        <v>1.2079491196284013</v>
      </c>
      <c r="K39" s="37">
        <v>1.0697042560397978</v>
      </c>
    </row>
    <row r="40" spans="1:11" x14ac:dyDescent="0.25">
      <c r="A40" s="35" t="s">
        <v>79</v>
      </c>
      <c r="B40" s="36">
        <v>803</v>
      </c>
      <c r="C40" s="37">
        <v>2.1710653674715377</v>
      </c>
      <c r="D40" s="37">
        <v>0.41862253062946658</v>
      </c>
      <c r="E40" s="37">
        <v>0.19281894359403928</v>
      </c>
      <c r="F40" s="37">
        <v>2.1710656945467726</v>
      </c>
      <c r="G40" s="37">
        <v>0.4185650423884163</v>
      </c>
      <c r="H40" s="37">
        <v>0.19279243527257481</v>
      </c>
      <c r="I40" s="37">
        <v>2.1710653674715377</v>
      </c>
      <c r="J40" s="37">
        <v>0.41862253062946658</v>
      </c>
      <c r="K40" s="37">
        <v>0.19281894359403928</v>
      </c>
    </row>
    <row r="41" spans="1:11" x14ac:dyDescent="0.25">
      <c r="A41" s="35" t="s">
        <v>80</v>
      </c>
      <c r="B41" s="36">
        <v>17431</v>
      </c>
      <c r="C41" s="37">
        <v>0.69555591830473518</v>
      </c>
      <c r="D41" s="37">
        <v>1.0281682481776628</v>
      </c>
      <c r="E41" s="37">
        <v>1.4781963910013118</v>
      </c>
      <c r="F41" s="37">
        <v>0.69555593111982716</v>
      </c>
      <c r="G41" s="37">
        <v>1.028695233005831</v>
      </c>
      <c r="H41" s="37">
        <v>1.4789540092766633</v>
      </c>
      <c r="I41" s="37">
        <v>0.69555591830473518</v>
      </c>
      <c r="J41" s="37">
        <v>1.0281682481776628</v>
      </c>
      <c r="K41" s="37">
        <v>1.4781963910013118</v>
      </c>
    </row>
    <row r="42" spans="1:11" x14ac:dyDescent="0.25">
      <c r="A42" s="35" t="s">
        <v>81</v>
      </c>
      <c r="B42" s="36">
        <v>5778</v>
      </c>
      <c r="C42" s="37">
        <v>0.82404617873688413</v>
      </c>
      <c r="D42" s="37">
        <v>1.1596738983300308</v>
      </c>
      <c r="E42" s="37">
        <v>1.4072923681384022</v>
      </c>
      <c r="F42" s="37">
        <v>0.82404619391931211</v>
      </c>
      <c r="G42" s="37">
        <v>1.1635708630155599</v>
      </c>
      <c r="H42" s="37">
        <v>1.4120214031708676</v>
      </c>
      <c r="I42" s="37">
        <v>0.82404617873688413</v>
      </c>
      <c r="J42" s="37">
        <v>1.1596738983300308</v>
      </c>
      <c r="K42" s="37">
        <v>1.4072923681384022</v>
      </c>
    </row>
    <row r="43" spans="1:11" x14ac:dyDescent="0.25">
      <c r="A43" s="35" t="s">
        <v>82</v>
      </c>
      <c r="B43" s="36">
        <v>23091</v>
      </c>
      <c r="C43" s="37">
        <v>0.67266729171502326</v>
      </c>
      <c r="D43" s="37">
        <v>1.0103047009988237</v>
      </c>
      <c r="E43" s="37">
        <v>1.5019381995264922</v>
      </c>
      <c r="F43" s="37">
        <v>0.67266730255480112</v>
      </c>
      <c r="G43" s="37">
        <v>1.0106528939652677</v>
      </c>
      <c r="H43" s="37">
        <v>1.5024558056067121</v>
      </c>
      <c r="I43" s="37">
        <v>0.67266729171502326</v>
      </c>
      <c r="J43" s="37">
        <v>1.0103047009988237</v>
      </c>
      <c r="K43" s="37">
        <v>1.5019381995264922</v>
      </c>
    </row>
    <row r="44" spans="1:11" x14ac:dyDescent="0.25">
      <c r="A44" s="35" t="s">
        <v>83</v>
      </c>
      <c r="B44" s="36">
        <v>40867</v>
      </c>
      <c r="C44" s="37">
        <v>0.66513726524782613</v>
      </c>
      <c r="D44" s="37">
        <v>1.1505913655710349</v>
      </c>
      <c r="E44" s="37">
        <v>1.7298555135718212</v>
      </c>
      <c r="F44" s="37">
        <v>0.66513727635791076</v>
      </c>
      <c r="G44" s="37">
        <v>1.1514409392574592</v>
      </c>
      <c r="H44" s="37">
        <v>1.7311327754210368</v>
      </c>
      <c r="I44" s="37">
        <v>0.66513726524782613</v>
      </c>
      <c r="J44" s="37">
        <v>1.1505913655710349</v>
      </c>
      <c r="K44" s="37">
        <v>1.7298555135718212</v>
      </c>
    </row>
    <row r="45" spans="1:11" x14ac:dyDescent="0.25">
      <c r="A45" s="35" t="s">
        <v>84</v>
      </c>
      <c r="B45" s="36">
        <v>13002</v>
      </c>
      <c r="C45" s="37">
        <v>0.82975333297609666</v>
      </c>
      <c r="D45" s="37">
        <v>2.273278574773467</v>
      </c>
      <c r="E45" s="37">
        <v>2.7397040595424218</v>
      </c>
      <c r="F45" s="37">
        <v>0.82975334614966179</v>
      </c>
      <c r="G45" s="37">
        <v>2.2740238642208861</v>
      </c>
      <c r="H45" s="37">
        <v>2.7406022220616904</v>
      </c>
      <c r="I45" s="37">
        <v>0.82975333297609666</v>
      </c>
      <c r="J45" s="37">
        <v>2.273278574773467</v>
      </c>
      <c r="K45" s="37">
        <v>2.7397040595424218</v>
      </c>
    </row>
    <row r="46" spans="1:11" x14ac:dyDescent="0.25">
      <c r="A46" s="35" t="s">
        <v>85</v>
      </c>
      <c r="B46" s="36">
        <v>3135</v>
      </c>
      <c r="C46" s="37">
        <v>0.99698941598896085</v>
      </c>
      <c r="D46" s="37">
        <v>0.27263756204780121</v>
      </c>
      <c r="E46" s="37">
        <v>0.27346083887696959</v>
      </c>
      <c r="F46" s="37">
        <v>0.99698943072065527</v>
      </c>
      <c r="G46" s="37">
        <v>0.27262771400004393</v>
      </c>
      <c r="H46" s="37">
        <v>0.27345095705074834</v>
      </c>
      <c r="I46" s="37">
        <v>0.99698941598896085</v>
      </c>
      <c r="J46" s="37">
        <v>0.27263756204780121</v>
      </c>
      <c r="K46" s="37">
        <v>0.27346083887696959</v>
      </c>
    </row>
    <row r="47" spans="1:11" x14ac:dyDescent="0.25">
      <c r="A47" s="35" t="s">
        <v>86</v>
      </c>
      <c r="B47" s="36">
        <v>1557</v>
      </c>
      <c r="C47" s="37">
        <v>1.2565016089847216</v>
      </c>
      <c r="D47" s="37">
        <v>0.67972417659817896</v>
      </c>
      <c r="E47" s="37">
        <v>0.54096562371090762</v>
      </c>
      <c r="F47" s="37">
        <v>1.2565016275510144</v>
      </c>
      <c r="G47" s="37">
        <v>0.67920694760766143</v>
      </c>
      <c r="H47" s="37">
        <v>0.54055397360007429</v>
      </c>
      <c r="I47" s="37">
        <v>1.2565016089847216</v>
      </c>
      <c r="J47" s="37">
        <v>0.67972417659817896</v>
      </c>
      <c r="K47" s="37">
        <v>0.54096562371090762</v>
      </c>
    </row>
    <row r="48" spans="1:11" x14ac:dyDescent="0.25">
      <c r="A48" s="35" t="s">
        <v>87</v>
      </c>
      <c r="B48" s="36">
        <v>1003</v>
      </c>
      <c r="C48" s="37">
        <v>1.6384691488366168</v>
      </c>
      <c r="D48" s="37">
        <v>0.40008803451001607</v>
      </c>
      <c r="E48" s="37">
        <v>0.24418405118832764</v>
      </c>
      <c r="F48" s="37">
        <v>1.6384691675387419</v>
      </c>
      <c r="G48" s="37">
        <v>0.39965204116064035</v>
      </c>
      <c r="H48" s="37">
        <v>0.24391795041281453</v>
      </c>
      <c r="I48" s="37">
        <v>1.6384691488366168</v>
      </c>
      <c r="J48" s="37">
        <v>0.40008803451001607</v>
      </c>
      <c r="K48" s="37">
        <v>0.24418405118832764</v>
      </c>
    </row>
    <row r="49" spans="1:11" ht="24.75" x14ac:dyDescent="0.25">
      <c r="A49" s="35" t="s">
        <v>88</v>
      </c>
      <c r="B49" s="36">
        <v>12647</v>
      </c>
      <c r="C49" s="37">
        <v>0.80148624147969527</v>
      </c>
      <c r="D49" s="37">
        <v>1.7146574191712229</v>
      </c>
      <c r="E49" s="37">
        <v>2.1393472906105546</v>
      </c>
      <c r="F49" s="37">
        <v>0.80148625213821822</v>
      </c>
      <c r="G49" s="37">
        <v>1.7142804566503869</v>
      </c>
      <c r="H49" s="37">
        <v>2.1388769327945441</v>
      </c>
      <c r="I49" s="37">
        <v>0.80148624147969527</v>
      </c>
      <c r="J49" s="37">
        <v>1.7146574191712229</v>
      </c>
      <c r="K49" s="37">
        <v>2.1393472906105546</v>
      </c>
    </row>
    <row r="50" spans="1:11" x14ac:dyDescent="0.25">
      <c r="A50" s="35" t="s">
        <v>89</v>
      </c>
      <c r="B50" s="36">
        <v>688</v>
      </c>
      <c r="C50" s="37">
        <v>2.0539683704121754</v>
      </c>
      <c r="D50" s="37">
        <v>0.39846944089317549</v>
      </c>
      <c r="E50" s="37">
        <v>0.19399979407336906</v>
      </c>
      <c r="F50" s="37">
        <v>2.0539684136679623</v>
      </c>
      <c r="G50" s="37">
        <v>0.39811878917590232</v>
      </c>
      <c r="H50" s="37">
        <v>0.19382907084970435</v>
      </c>
      <c r="I50" s="37">
        <v>2.0539683704121754</v>
      </c>
      <c r="J50" s="37">
        <v>0.39846944089317549</v>
      </c>
      <c r="K50" s="37">
        <v>0.19399979407336906</v>
      </c>
    </row>
    <row r="51" spans="1:11" x14ac:dyDescent="0.25">
      <c r="A51" s="35" t="s">
        <v>90</v>
      </c>
      <c r="B51" s="36">
        <v>388</v>
      </c>
      <c r="C51" s="37">
        <v>3.2228956301840546</v>
      </c>
      <c r="D51" s="37">
        <v>0.6506139483507053</v>
      </c>
      <c r="E51" s="37">
        <v>0.20187248456244603</v>
      </c>
      <c r="F51" s="37">
        <v>3.2228956620800293</v>
      </c>
      <c r="G51" s="37">
        <v>0.65117557150104843</v>
      </c>
      <c r="H51" s="37">
        <v>0.20204674298416017</v>
      </c>
      <c r="I51" s="37">
        <v>3.2228956301840546</v>
      </c>
      <c r="J51" s="37">
        <v>0.6506139483507053</v>
      </c>
      <c r="K51" s="37">
        <v>0.20187248456244603</v>
      </c>
    </row>
    <row r="52" spans="1:11" x14ac:dyDescent="0.25">
      <c r="A52" s="35" t="s">
        <v>91</v>
      </c>
      <c r="B52" s="36">
        <v>2696</v>
      </c>
      <c r="C52" s="37">
        <v>1.1775293429305158</v>
      </c>
      <c r="D52" s="37">
        <v>1.2448595273860377</v>
      </c>
      <c r="E52" s="37">
        <v>1.0571791988537265</v>
      </c>
      <c r="F52" s="37">
        <v>1.1775293677288323</v>
      </c>
      <c r="G52" s="37">
        <v>1.2438357739636825</v>
      </c>
      <c r="H52" s="37">
        <v>1.0563097686155709</v>
      </c>
      <c r="I52" s="37">
        <v>1.1775293429305158</v>
      </c>
      <c r="J52" s="37">
        <v>1.2448595273860377</v>
      </c>
      <c r="K52" s="37">
        <v>1.0571791988537265</v>
      </c>
    </row>
    <row r="53" spans="1:11" x14ac:dyDescent="0.25">
      <c r="A53" s="35" t="s">
        <v>92</v>
      </c>
      <c r="B53" s="36">
        <v>2178</v>
      </c>
      <c r="C53" s="37">
        <v>1.1699296871918679</v>
      </c>
      <c r="D53" s="37">
        <v>0.81757646824026664</v>
      </c>
      <c r="E53" s="37">
        <v>0.69882530308523105</v>
      </c>
      <c r="F53" s="37">
        <v>1.1699297118301386</v>
      </c>
      <c r="G53" s="37">
        <v>0.81752209562984579</v>
      </c>
      <c r="H53" s="37">
        <v>0.69877881325963054</v>
      </c>
      <c r="I53" s="37">
        <v>1.1699296871918679</v>
      </c>
      <c r="J53" s="37">
        <v>0.81757646824026664</v>
      </c>
      <c r="K53" s="37">
        <v>0.69882530308523105</v>
      </c>
    </row>
    <row r="54" spans="1:11" x14ac:dyDescent="0.25">
      <c r="A54" s="35" t="s">
        <v>93</v>
      </c>
      <c r="B54" s="36">
        <v>2143</v>
      </c>
      <c r="C54" s="37">
        <v>0.95186394753444648</v>
      </c>
      <c r="D54" s="37">
        <v>0.51907934118331267</v>
      </c>
      <c r="E54" s="37">
        <v>0.54532934305144276</v>
      </c>
      <c r="F54" s="37">
        <v>0.95186396699142828</v>
      </c>
      <c r="G54" s="37">
        <v>0.51871599472979513</v>
      </c>
      <c r="H54" s="37">
        <v>0.54494761091682997</v>
      </c>
      <c r="I54" s="37">
        <v>0.95186394753444648</v>
      </c>
      <c r="J54" s="37">
        <v>0.51907934118331267</v>
      </c>
      <c r="K54" s="37">
        <v>0.54532934305144276</v>
      </c>
    </row>
    <row r="55" spans="1:11" x14ac:dyDescent="0.25">
      <c r="A55" s="35" t="s">
        <v>94</v>
      </c>
      <c r="B55" s="36">
        <v>2178</v>
      </c>
      <c r="C55" s="37">
        <v>0.92640244053586451</v>
      </c>
      <c r="D55" s="37">
        <v>0.45984229120791542</v>
      </c>
      <c r="E55" s="37">
        <v>0.49637422256997304</v>
      </c>
      <c r="F55" s="37">
        <v>0.92640245236608776</v>
      </c>
      <c r="G55" s="37">
        <v>0.45970329663389531</v>
      </c>
      <c r="H55" s="37">
        <v>0.49622417930758422</v>
      </c>
      <c r="I55" s="37">
        <v>0.92640244053586451</v>
      </c>
      <c r="J55" s="37">
        <v>0.45984229120791542</v>
      </c>
      <c r="K55" s="37">
        <v>0.49637422256997304</v>
      </c>
    </row>
    <row r="56" spans="1:11" ht="24.75" x14ac:dyDescent="0.25">
      <c r="A56" s="35" t="s">
        <v>95</v>
      </c>
      <c r="B56" s="36">
        <v>1907</v>
      </c>
      <c r="C56" s="37">
        <v>0.99522555433513737</v>
      </c>
      <c r="D56" s="37">
        <v>0.4181333141909418</v>
      </c>
      <c r="E56" s="37">
        <v>0.42013924619356935</v>
      </c>
      <c r="F56" s="37">
        <v>0.99522556704423681</v>
      </c>
      <c r="G56" s="37">
        <v>0.41781656427934566</v>
      </c>
      <c r="H56" s="37">
        <v>0.41982097136052987</v>
      </c>
      <c r="I56" s="37">
        <v>0.99522555433513737</v>
      </c>
      <c r="J56" s="37">
        <v>0.4181333141909418</v>
      </c>
      <c r="K56" s="37">
        <v>0.42013924619356935</v>
      </c>
    </row>
    <row r="57" spans="1:11" x14ac:dyDescent="0.25">
      <c r="A57" s="35" t="s">
        <v>96</v>
      </c>
      <c r="B57" s="36">
        <v>4810</v>
      </c>
      <c r="C57" s="37">
        <v>0.77522309029898839</v>
      </c>
      <c r="D57" s="37">
        <v>0.47224705339342049</v>
      </c>
      <c r="E57" s="37">
        <v>0.60917568026938418</v>
      </c>
      <c r="F57" s="37">
        <v>0.77522310614201517</v>
      </c>
      <c r="G57" s="37">
        <v>0.47222477678932173</v>
      </c>
      <c r="H57" s="37">
        <v>0.60914693208694637</v>
      </c>
      <c r="I57" s="37">
        <v>0.77522309029898839</v>
      </c>
      <c r="J57" s="37">
        <v>0.47224705339342049</v>
      </c>
      <c r="K57" s="37">
        <v>0.60917568026938418</v>
      </c>
    </row>
    <row r="58" spans="1:11" x14ac:dyDescent="0.25">
      <c r="A58" s="35" t="s">
        <v>97</v>
      </c>
      <c r="B58" s="36">
        <v>29624</v>
      </c>
      <c r="C58" s="37">
        <v>0.67803462867862418</v>
      </c>
      <c r="D58" s="37">
        <v>0.66227583680269253</v>
      </c>
      <c r="E58" s="37">
        <v>0.97675813120836774</v>
      </c>
      <c r="F58" s="37">
        <v>0.67803464253828061</v>
      </c>
      <c r="G58" s="37">
        <v>0.66197135541660945</v>
      </c>
      <c r="H58" s="37">
        <v>0.97630904659747642</v>
      </c>
      <c r="I58" s="37">
        <v>0.67803462867862418</v>
      </c>
      <c r="J58" s="37">
        <v>0.66227583680269253</v>
      </c>
      <c r="K58" s="37">
        <v>0.97675813120836774</v>
      </c>
    </row>
    <row r="59" spans="1:11" x14ac:dyDescent="0.25">
      <c r="A59" s="35" t="s">
        <v>98</v>
      </c>
      <c r="B59" s="36">
        <v>1945</v>
      </c>
      <c r="C59" s="37">
        <v>0.9820309645570855</v>
      </c>
      <c r="D59" s="37">
        <v>0.26476174923675427</v>
      </c>
      <c r="E59" s="37">
        <v>0.26960631466052276</v>
      </c>
      <c r="F59" s="37">
        <v>0.98203098463070893</v>
      </c>
      <c r="G59" s="37">
        <v>0.26540092724672587</v>
      </c>
      <c r="H59" s="37">
        <v>0.27025718271662214</v>
      </c>
      <c r="I59" s="37">
        <v>0.9820309645570855</v>
      </c>
      <c r="J59" s="37">
        <v>0.26476174923675427</v>
      </c>
      <c r="K59" s="37">
        <v>0.26960631466052276</v>
      </c>
    </row>
    <row r="60" spans="1:11" x14ac:dyDescent="0.25">
      <c r="A60" s="35" t="s">
        <v>99</v>
      </c>
      <c r="B60" s="36">
        <v>3321</v>
      </c>
      <c r="C60" s="37">
        <v>0.86958838180356057</v>
      </c>
      <c r="D60" s="37">
        <v>0.2253192841112161</v>
      </c>
      <c r="E60" s="37">
        <v>0.25911027427010352</v>
      </c>
      <c r="F60" s="37">
        <v>0.86958839905565943</v>
      </c>
      <c r="G60" s="37">
        <v>0.22503229764164562</v>
      </c>
      <c r="H60" s="37">
        <v>0.25878024348763429</v>
      </c>
      <c r="I60" s="37">
        <v>0.86958838180356057</v>
      </c>
      <c r="J60" s="37">
        <v>0.2253192841112161</v>
      </c>
      <c r="K60" s="37">
        <v>0.25911027427010352</v>
      </c>
    </row>
    <row r="61" spans="1:11" x14ac:dyDescent="0.25">
      <c r="A61" s="35" t="s">
        <v>100</v>
      </c>
      <c r="B61" s="36">
        <v>2226</v>
      </c>
      <c r="C61" s="37">
        <v>1.0902698572877778</v>
      </c>
      <c r="D61" s="37">
        <v>0.55437684386188313</v>
      </c>
      <c r="E61" s="37">
        <v>0.50847672267211441</v>
      </c>
      <c r="F61" s="37">
        <v>1.0902698772113573</v>
      </c>
      <c r="G61" s="37">
        <v>0.55489281413685765</v>
      </c>
      <c r="H61" s="37">
        <v>0.50894996343119858</v>
      </c>
      <c r="I61" s="37">
        <v>1.0902698572877778</v>
      </c>
      <c r="J61" s="37">
        <v>0.55437684386188313</v>
      </c>
      <c r="K61" s="37">
        <v>0.50847672267211441</v>
      </c>
    </row>
    <row r="62" spans="1:11" x14ac:dyDescent="0.25">
      <c r="A62" s="35" t="s">
        <v>101</v>
      </c>
      <c r="B62" s="36">
        <v>5062</v>
      </c>
      <c r="C62" s="37">
        <v>1.2641566934735744</v>
      </c>
      <c r="D62" s="37">
        <v>0.85473443029532181</v>
      </c>
      <c r="E62" s="37">
        <v>0.67613013063019389</v>
      </c>
      <c r="F62" s="37">
        <v>1.2641571482812017</v>
      </c>
      <c r="G62" s="37">
        <v>0.85424881208713366</v>
      </c>
      <c r="H62" s="37">
        <v>0.67574574351662231</v>
      </c>
      <c r="I62" s="37">
        <v>1.2641566934735744</v>
      </c>
      <c r="J62" s="37">
        <v>0.85473443029532181</v>
      </c>
      <c r="K62" s="37">
        <v>0.67613013063019389</v>
      </c>
    </row>
    <row r="63" spans="1:11" x14ac:dyDescent="0.25">
      <c r="A63" s="35" t="s">
        <v>102</v>
      </c>
      <c r="B63" s="36">
        <v>2062</v>
      </c>
      <c r="C63" s="37">
        <v>1.4265389701173261</v>
      </c>
      <c r="D63" s="37">
        <v>0.35363411927424998</v>
      </c>
      <c r="E63" s="37">
        <v>0.24789657112918917</v>
      </c>
      <c r="F63" s="37">
        <v>1.4265389318855934</v>
      </c>
      <c r="G63" s="37">
        <v>0.35303669123625142</v>
      </c>
      <c r="H63" s="37">
        <v>0.24747778230602438</v>
      </c>
      <c r="I63" s="37">
        <v>1.4265389701173261</v>
      </c>
      <c r="J63" s="37">
        <v>0.35363411927424998</v>
      </c>
      <c r="K63" s="37">
        <v>0.24789657112918917</v>
      </c>
    </row>
    <row r="64" spans="1:11" x14ac:dyDescent="0.25">
      <c r="A64" s="35" t="s">
        <v>103</v>
      </c>
      <c r="B64" s="36">
        <v>1680</v>
      </c>
      <c r="C64" s="37">
        <v>1.644835124716487</v>
      </c>
      <c r="D64" s="37">
        <v>0.92975306998837126</v>
      </c>
      <c r="E64" s="37">
        <v>0.56525608920749959</v>
      </c>
      <c r="F64" s="37">
        <v>1.6448351949969402</v>
      </c>
      <c r="G64" s="37">
        <v>0.92939095266023686</v>
      </c>
      <c r="H64" s="37">
        <v>0.56503591088465599</v>
      </c>
      <c r="I64" s="37">
        <v>1.644835124716487</v>
      </c>
      <c r="J64" s="37">
        <v>0.92975306998837126</v>
      </c>
      <c r="K64" s="37">
        <v>0.56525608920749959</v>
      </c>
    </row>
    <row r="65" spans="1:11" x14ac:dyDescent="0.25">
      <c r="A65" s="35" t="s">
        <v>104</v>
      </c>
      <c r="B65" s="36">
        <v>862</v>
      </c>
      <c r="C65" s="37">
        <v>2.1924203820100061</v>
      </c>
      <c r="D65" s="37">
        <v>0.3467387107222899</v>
      </c>
      <c r="E65" s="37">
        <v>0.15815338772047022</v>
      </c>
      <c r="F65" s="37">
        <v>2.1924206994010693</v>
      </c>
      <c r="G65" s="37">
        <v>0.34618314592583882</v>
      </c>
      <c r="H65" s="37">
        <v>0.15789996236598658</v>
      </c>
      <c r="I65" s="37">
        <v>2.1924203820100061</v>
      </c>
      <c r="J65" s="37">
        <v>0.3467387107222899</v>
      </c>
      <c r="K65" s="37">
        <v>0.15815338772047022</v>
      </c>
    </row>
    <row r="66" spans="1:11" x14ac:dyDescent="0.25">
      <c r="A66" s="35" t="s">
        <v>105</v>
      </c>
      <c r="B66" s="36">
        <v>970</v>
      </c>
      <c r="C66" s="37">
        <v>2.2966296341451802</v>
      </c>
      <c r="D66" s="37">
        <v>0.28400352206577051</v>
      </c>
      <c r="E66" s="37">
        <v>0.12366100212387027</v>
      </c>
      <c r="F66" s="37">
        <v>2.2966299502561909</v>
      </c>
      <c r="G66" s="37">
        <v>0.28374817579748945</v>
      </c>
      <c r="H66" s="37">
        <v>0.1235498020766633</v>
      </c>
      <c r="I66" s="37">
        <v>2.2966296341451802</v>
      </c>
      <c r="J66" s="37">
        <v>0.28400352206577051</v>
      </c>
      <c r="K66" s="37">
        <v>0.12366100212387027</v>
      </c>
    </row>
    <row r="67" spans="1:11" x14ac:dyDescent="0.25">
      <c r="A67" s="35" t="s">
        <v>106</v>
      </c>
      <c r="B67" s="36">
        <v>844</v>
      </c>
      <c r="C67" s="37">
        <v>2.3805520039511268</v>
      </c>
      <c r="D67" s="37">
        <v>1.1400863663847964</v>
      </c>
      <c r="E67" s="37">
        <v>0.47891680773725398</v>
      </c>
      <c r="F67" s="37">
        <v>2.3805512126262185</v>
      </c>
      <c r="G67" s="37">
        <v>1.1452721025401014</v>
      </c>
      <c r="H67" s="37">
        <v>0.4810953431565288</v>
      </c>
      <c r="I67" s="37">
        <v>2.3805520039511268</v>
      </c>
      <c r="J67" s="37">
        <v>1.1400863663847964</v>
      </c>
      <c r="K67" s="37">
        <v>0.47891680773725398</v>
      </c>
    </row>
    <row r="68" spans="1:11" x14ac:dyDescent="0.25">
      <c r="A68" s="35" t="s">
        <v>107</v>
      </c>
      <c r="B68" s="36">
        <v>1259</v>
      </c>
      <c r="C68" s="37">
        <v>1.9857811440212854</v>
      </c>
      <c r="D68" s="37">
        <v>0.7413433794784795</v>
      </c>
      <c r="E68" s="37">
        <v>0.37332582279295384</v>
      </c>
      <c r="F68" s="37">
        <v>1.985780793907854</v>
      </c>
      <c r="G68" s="37">
        <v>0.7403856341258116</v>
      </c>
      <c r="H68" s="37">
        <v>0.37284358696449738</v>
      </c>
      <c r="I68" s="37">
        <v>1.9857811440212854</v>
      </c>
      <c r="J68" s="37">
        <v>0.7413433794784795</v>
      </c>
      <c r="K68" s="37">
        <v>0.37332582279295384</v>
      </c>
    </row>
    <row r="69" spans="1:11" x14ac:dyDescent="0.25">
      <c r="A69" s="35" t="s">
        <v>108</v>
      </c>
      <c r="B69" s="36">
        <v>3306</v>
      </c>
      <c r="C69" s="37">
        <v>1.4952033377878444</v>
      </c>
      <c r="D69" s="37">
        <v>0.27127981257472866</v>
      </c>
      <c r="E69" s="37">
        <v>0.18143339151187796</v>
      </c>
      <c r="F69" s="37">
        <v>1.4952031294234629</v>
      </c>
      <c r="G69" s="37">
        <v>0.27095390849023332</v>
      </c>
      <c r="H69" s="37">
        <v>0.1812154503680786</v>
      </c>
      <c r="I69" s="37">
        <v>1.4952033377878444</v>
      </c>
      <c r="J69" s="37">
        <v>0.27127981257472866</v>
      </c>
      <c r="K69" s="37">
        <v>0.18143339151187796</v>
      </c>
    </row>
    <row r="70" spans="1:11" x14ac:dyDescent="0.25">
      <c r="A70" s="35" t="s">
        <v>109</v>
      </c>
      <c r="B70" s="36">
        <v>756</v>
      </c>
      <c r="C70" s="37">
        <v>2.4278236219310654</v>
      </c>
      <c r="D70" s="37">
        <v>0.72275553101282297</v>
      </c>
      <c r="E70" s="37">
        <v>0.2976968855908696</v>
      </c>
      <c r="F70" s="37">
        <v>2.4278228725798625</v>
      </c>
      <c r="G70" s="37">
        <v>0.7215797624599386</v>
      </c>
      <c r="H70" s="37">
        <v>0.29721268821113411</v>
      </c>
      <c r="I70" s="37">
        <v>2.4278236219310654</v>
      </c>
      <c r="J70" s="37">
        <v>0.72275553101282297</v>
      </c>
      <c r="K70" s="37">
        <v>0.2976968855908696</v>
      </c>
    </row>
    <row r="71" spans="1:11" x14ac:dyDescent="0.25">
      <c r="A71" s="35" t="s">
        <v>110</v>
      </c>
      <c r="B71" s="36">
        <v>1911</v>
      </c>
      <c r="C71" s="37">
        <v>1.6069856256391533</v>
      </c>
      <c r="D71" s="37">
        <v>0.24667243637819844</v>
      </c>
      <c r="E71" s="37">
        <v>0.15350008888852901</v>
      </c>
      <c r="F71" s="37">
        <v>1.6069853846486555</v>
      </c>
      <c r="G71" s="37">
        <v>0.2463876945953096</v>
      </c>
      <c r="H71" s="37">
        <v>0.15332292188156943</v>
      </c>
      <c r="I71" s="37">
        <v>1.6069856256391533</v>
      </c>
      <c r="J71" s="37">
        <v>0.24667243637819844</v>
      </c>
      <c r="K71" s="37">
        <v>0.15350008888852901</v>
      </c>
    </row>
    <row r="72" spans="1:11" x14ac:dyDescent="0.25">
      <c r="A72" s="35" t="s">
        <v>111</v>
      </c>
      <c r="B72" s="36">
        <v>985</v>
      </c>
      <c r="C72" s="37">
        <v>2.2519336003201027</v>
      </c>
      <c r="D72" s="37">
        <v>1.5204856452596858</v>
      </c>
      <c r="E72" s="37">
        <v>0.67519115352404491</v>
      </c>
      <c r="F72" s="37">
        <v>2.251933013222609</v>
      </c>
      <c r="G72" s="37">
        <v>1.528733446074994</v>
      </c>
      <c r="H72" s="37">
        <v>0.67885387225053972</v>
      </c>
      <c r="I72" s="37">
        <v>2.2519336003201027</v>
      </c>
      <c r="J72" s="37">
        <v>1.5204856452596858</v>
      </c>
      <c r="K72" s="37">
        <v>0.67519115352404491</v>
      </c>
    </row>
    <row r="73" spans="1:11" x14ac:dyDescent="0.25">
      <c r="A73" s="35" t="s">
        <v>112</v>
      </c>
      <c r="B73" s="36">
        <v>301</v>
      </c>
      <c r="C73" s="37">
        <v>4.9118522663139785</v>
      </c>
      <c r="D73" s="37">
        <v>0.42029385732020241</v>
      </c>
      <c r="E73" s="37">
        <v>8.5567283894636609E-2</v>
      </c>
      <c r="F73" s="37">
        <v>4.9118522861496494</v>
      </c>
      <c r="G73" s="37">
        <v>0.41959960784741268</v>
      </c>
      <c r="H73" s="37">
        <v>8.5425941865269833E-2</v>
      </c>
      <c r="I73" s="37">
        <v>4.9118522663139785</v>
      </c>
      <c r="J73" s="37">
        <v>0.42029385732020241</v>
      </c>
      <c r="K73" s="37">
        <v>8.5567283894636609E-2</v>
      </c>
    </row>
    <row r="74" spans="1:11" x14ac:dyDescent="0.25">
      <c r="A74" s="35" t="s">
        <v>113</v>
      </c>
      <c r="B74" s="36">
        <v>20227</v>
      </c>
      <c r="C74" s="37">
        <v>0.85200079571886056</v>
      </c>
      <c r="D74" s="37">
        <v>0.68503864439286144</v>
      </c>
      <c r="E74" s="37">
        <v>0.80403521667473588</v>
      </c>
      <c r="F74" s="37">
        <v>0.85200065633471456</v>
      </c>
      <c r="G74" s="37">
        <v>0.68575522443800552</v>
      </c>
      <c r="H74" s="37">
        <v>0.80487640395502424</v>
      </c>
      <c r="I74" s="37">
        <v>0.85200079571886056</v>
      </c>
      <c r="J74" s="37">
        <v>0.68503864439286144</v>
      </c>
      <c r="K74" s="37">
        <v>0.80403521667473588</v>
      </c>
    </row>
    <row r="75" spans="1:11" x14ac:dyDescent="0.25">
      <c r="A75" s="35" t="s">
        <v>114</v>
      </c>
      <c r="B75" s="36">
        <v>10029</v>
      </c>
      <c r="C75" s="37">
        <v>0.88801732281290113</v>
      </c>
      <c r="D75" s="37">
        <v>0.37458447773612313</v>
      </c>
      <c r="E75" s="37">
        <v>0.42182113807147587</v>
      </c>
      <c r="F75" s="37">
        <v>0.88801734764359896</v>
      </c>
      <c r="G75" s="37">
        <v>0.37445007937885028</v>
      </c>
      <c r="H75" s="37">
        <v>0.42166977973175118</v>
      </c>
      <c r="I75" s="37">
        <v>0.88801732281290113</v>
      </c>
      <c r="J75" s="37">
        <v>0.37458447773612313</v>
      </c>
      <c r="K75" s="37">
        <v>0.42182113807147587</v>
      </c>
    </row>
    <row r="76" spans="1:11" x14ac:dyDescent="0.25">
      <c r="A76" s="35" t="s">
        <v>115</v>
      </c>
      <c r="B76" s="36">
        <v>484</v>
      </c>
      <c r="C76" s="37">
        <v>3.4270647242127747</v>
      </c>
      <c r="D76" s="37">
        <v>0.55764455471373342</v>
      </c>
      <c r="E76" s="37">
        <v>0.16271783569591877</v>
      </c>
      <c r="F76" s="37">
        <v>3.4270637731257403</v>
      </c>
      <c r="G76" s="37">
        <v>0.55685900601417215</v>
      </c>
      <c r="H76" s="37">
        <v>0.16248866168786663</v>
      </c>
      <c r="I76" s="37">
        <v>3.4270647242127747</v>
      </c>
      <c r="J76" s="37">
        <v>0.55764455471373342</v>
      </c>
      <c r="K76" s="37">
        <v>0.16271783569591877</v>
      </c>
    </row>
    <row r="77" spans="1:11" x14ac:dyDescent="0.25">
      <c r="A77" s="35" t="s">
        <v>116</v>
      </c>
      <c r="B77" s="36">
        <v>579</v>
      </c>
      <c r="C77" s="37">
        <v>2.5836046505967913</v>
      </c>
      <c r="D77" s="37">
        <v>0.38046348332845353</v>
      </c>
      <c r="E77" s="37">
        <v>0.14726072088489608</v>
      </c>
      <c r="F77" s="37">
        <v>2.5836039335887739</v>
      </c>
      <c r="G77" s="37">
        <v>0.37984400234453153</v>
      </c>
      <c r="H77" s="37">
        <v>0.14702098777845815</v>
      </c>
      <c r="I77" s="37">
        <v>2.5836046505967913</v>
      </c>
      <c r="J77" s="37">
        <v>0.38046348332845353</v>
      </c>
      <c r="K77" s="37">
        <v>0.14726072088489608</v>
      </c>
    </row>
    <row r="78" spans="1:11" x14ac:dyDescent="0.25">
      <c r="A78" s="35" t="s">
        <v>117</v>
      </c>
      <c r="B78" s="36">
        <v>444</v>
      </c>
      <c r="C78" s="37">
        <v>3.6569442853070546</v>
      </c>
      <c r="D78" s="37">
        <v>0.52995971498068006</v>
      </c>
      <c r="E78" s="37">
        <v>0.1449187282152378</v>
      </c>
      <c r="F78" s="37">
        <v>3.6569434578455264</v>
      </c>
      <c r="G78" s="37">
        <v>0.53000006982851533</v>
      </c>
      <c r="H78" s="37">
        <v>0.14492979613656995</v>
      </c>
      <c r="I78" s="37">
        <v>3.6569442853070546</v>
      </c>
      <c r="J78" s="37">
        <v>0.52995971498068006</v>
      </c>
      <c r="K78" s="37">
        <v>0.1449187282152378</v>
      </c>
    </row>
    <row r="79" spans="1:11" x14ac:dyDescent="0.25">
      <c r="A79" s="35" t="s">
        <v>118</v>
      </c>
      <c r="B79" s="36">
        <v>669</v>
      </c>
      <c r="C79" s="37">
        <v>2.4842704598502769</v>
      </c>
      <c r="D79" s="37">
        <v>2.8807580766669427</v>
      </c>
      <c r="E79" s="37">
        <v>1.1595992156347428</v>
      </c>
      <c r="F79" s="37">
        <v>2.4842698977311763</v>
      </c>
      <c r="G79" s="37">
        <v>2.8767192325114843</v>
      </c>
      <c r="H79" s="37">
        <v>1.1579737109638217</v>
      </c>
      <c r="I79" s="37">
        <v>2.4842704598502769</v>
      </c>
      <c r="J79" s="37">
        <v>2.8807580766669427</v>
      </c>
      <c r="K79" s="37">
        <v>1.1595992156347428</v>
      </c>
    </row>
    <row r="80" spans="1:11" x14ac:dyDescent="0.25">
      <c r="A80" s="35" t="s">
        <v>119</v>
      </c>
      <c r="B80" s="36">
        <v>1744</v>
      </c>
      <c r="C80" s="37">
        <v>1.5572329181969689</v>
      </c>
      <c r="D80" s="37">
        <v>0.4761092309766326</v>
      </c>
      <c r="E80" s="37">
        <v>0.30574053849817939</v>
      </c>
      <c r="F80" s="37">
        <v>1.5572324860300395</v>
      </c>
      <c r="G80" s="37">
        <v>0.47534854650863084</v>
      </c>
      <c r="H80" s="37">
        <v>0.30525213850403915</v>
      </c>
      <c r="I80" s="37">
        <v>1.5572329181969689</v>
      </c>
      <c r="J80" s="37">
        <v>0.4761092309766326</v>
      </c>
      <c r="K80" s="37">
        <v>0.30574053849817939</v>
      </c>
    </row>
    <row r="81" spans="1:11" x14ac:dyDescent="0.25">
      <c r="A81" s="35" t="s">
        <v>120</v>
      </c>
      <c r="B81" s="36">
        <v>1817</v>
      </c>
      <c r="C81" s="37">
        <v>1.4778654533407096</v>
      </c>
      <c r="D81" s="37">
        <v>0.47272450759582846</v>
      </c>
      <c r="E81" s="37">
        <v>0.31986978687893164</v>
      </c>
      <c r="F81" s="37">
        <v>1.4778650432000249</v>
      </c>
      <c r="G81" s="37">
        <v>0.47207533275845254</v>
      </c>
      <c r="H81" s="37">
        <v>0.31943061034603448</v>
      </c>
      <c r="I81" s="37">
        <v>1.4778654533407096</v>
      </c>
      <c r="J81" s="37">
        <v>0.47272450759582846</v>
      </c>
      <c r="K81" s="37">
        <v>0.31986978687893164</v>
      </c>
    </row>
    <row r="82" spans="1:11" x14ac:dyDescent="0.25">
      <c r="A82" s="35" t="s">
        <v>121</v>
      </c>
      <c r="B82" s="36">
        <v>26163</v>
      </c>
      <c r="C82" s="37">
        <v>0.65335975447279193</v>
      </c>
      <c r="D82" s="37">
        <v>0.60675888588150528</v>
      </c>
      <c r="E82" s="37">
        <v>0.92867502433037097</v>
      </c>
      <c r="F82" s="37">
        <v>0.65335976727466027</v>
      </c>
      <c r="G82" s="37">
        <v>0.60662275004775368</v>
      </c>
      <c r="H82" s="37">
        <v>0.92846664339027285</v>
      </c>
      <c r="I82" s="37">
        <v>0.65335975447279193</v>
      </c>
      <c r="J82" s="37">
        <v>0.60675888588150528</v>
      </c>
      <c r="K82" s="37">
        <v>0.92867502433037097</v>
      </c>
    </row>
    <row r="83" spans="1:11" x14ac:dyDescent="0.25">
      <c r="A83" s="35" t="s">
        <v>122</v>
      </c>
      <c r="B83" s="36">
        <v>1696</v>
      </c>
      <c r="C83" s="37">
        <v>1.1788657535632812</v>
      </c>
      <c r="D83" s="37">
        <v>1.6022002675311542</v>
      </c>
      <c r="E83" s="37">
        <v>1.3591032419834805</v>
      </c>
      <c r="F83" s="37">
        <v>1.1788657729472423</v>
      </c>
      <c r="G83" s="37">
        <v>1.5993715573670837</v>
      </c>
      <c r="H83" s="37">
        <v>1.3567037011928416</v>
      </c>
      <c r="I83" s="37">
        <v>1.1788657535632812</v>
      </c>
      <c r="J83" s="37">
        <v>1.6022002675311542</v>
      </c>
      <c r="K83" s="37">
        <v>1.3591032419834805</v>
      </c>
    </row>
    <row r="84" spans="1:11" x14ac:dyDescent="0.25">
      <c r="A84" s="35" t="s">
        <v>123</v>
      </c>
      <c r="B84" s="36">
        <v>2029</v>
      </c>
      <c r="C84" s="37">
        <v>1.1037962717558027</v>
      </c>
      <c r="D84" s="37">
        <v>0.76692682099780252</v>
      </c>
      <c r="E84" s="37">
        <v>0.69480830894441792</v>
      </c>
      <c r="F84" s="37">
        <v>1.1037962845905276</v>
      </c>
      <c r="G84" s="37">
        <v>0.76671343271633952</v>
      </c>
      <c r="H84" s="37">
        <v>0.69461497870575384</v>
      </c>
      <c r="I84" s="37">
        <v>1.1037962717558027</v>
      </c>
      <c r="J84" s="37">
        <v>0.76692682099780252</v>
      </c>
      <c r="K84" s="37">
        <v>0.69480830894441792</v>
      </c>
    </row>
    <row r="85" spans="1:11" x14ac:dyDescent="0.25">
      <c r="A85" s="35" t="s">
        <v>124</v>
      </c>
      <c r="B85" s="36">
        <v>398</v>
      </c>
      <c r="C85" s="37">
        <v>3.0860938397663404</v>
      </c>
      <c r="D85" s="37">
        <v>1.0515532983196711</v>
      </c>
      <c r="E85" s="37">
        <v>0.34073924932862321</v>
      </c>
      <c r="F85" s="37">
        <v>3.0860938656301542</v>
      </c>
      <c r="G85" s="37">
        <v>1.0503761676245662</v>
      </c>
      <c r="H85" s="37">
        <v>0.34035781585343589</v>
      </c>
      <c r="I85" s="37">
        <v>3.0860938397663404</v>
      </c>
      <c r="J85" s="37">
        <v>1.0515532983196711</v>
      </c>
      <c r="K85" s="37">
        <v>0.34073924932862321</v>
      </c>
    </row>
    <row r="86" spans="1:11" x14ac:dyDescent="0.25">
      <c r="A86" s="35" t="s">
        <v>125</v>
      </c>
      <c r="B86" s="36">
        <v>7270</v>
      </c>
      <c r="C86" s="37">
        <v>0.86563800634684085</v>
      </c>
      <c r="D86" s="37">
        <v>2.2237914721791072</v>
      </c>
      <c r="E86" s="37">
        <v>2.568962379047953</v>
      </c>
      <c r="F86" s="37">
        <v>0.86563801934319295</v>
      </c>
      <c r="G86" s="37">
        <v>2.2205846201293618</v>
      </c>
      <c r="H86" s="37">
        <v>2.5652577295695043</v>
      </c>
      <c r="I86" s="37">
        <v>0.86563800634684085</v>
      </c>
      <c r="J86" s="37">
        <v>2.2237914721791072</v>
      </c>
      <c r="K86" s="37">
        <v>2.568962379047953</v>
      </c>
    </row>
    <row r="87" spans="1:11" x14ac:dyDescent="0.25">
      <c r="A87" s="35" t="s">
        <v>126</v>
      </c>
      <c r="B87" s="36">
        <v>1542</v>
      </c>
      <c r="C87" s="37">
        <v>1.2306404069012806</v>
      </c>
      <c r="D87" s="37">
        <v>2.1111122099962172</v>
      </c>
      <c r="E87" s="37">
        <v>1.7154582265927225</v>
      </c>
      <c r="F87" s="37">
        <v>1.2306404268852791</v>
      </c>
      <c r="G87" s="37">
        <v>2.10773925855591</v>
      </c>
      <c r="H87" s="37">
        <v>1.7127173888562615</v>
      </c>
      <c r="I87" s="37">
        <v>1.2306404069012806</v>
      </c>
      <c r="J87" s="37">
        <v>2.1111122099962172</v>
      </c>
      <c r="K87" s="37">
        <v>1.7154582265927225</v>
      </c>
    </row>
    <row r="88" spans="1:11" x14ac:dyDescent="0.25">
      <c r="A88" s="35" t="s">
        <v>127</v>
      </c>
      <c r="B88" s="36">
        <v>1867</v>
      </c>
      <c r="C88" s="37">
        <v>1.1590455528868591</v>
      </c>
      <c r="D88" s="37">
        <v>0.86420249467516186</v>
      </c>
      <c r="E88" s="37">
        <v>0.74561564256268842</v>
      </c>
      <c r="F88" s="37">
        <v>1.1590455695362378</v>
      </c>
      <c r="G88" s="37">
        <v>0.86271415420364572</v>
      </c>
      <c r="H88" s="37">
        <v>0.74433152317629625</v>
      </c>
      <c r="I88" s="37">
        <v>1.1590455528868591</v>
      </c>
      <c r="J88" s="37">
        <v>0.86420249467516186</v>
      </c>
      <c r="K88" s="37">
        <v>0.74561564256268842</v>
      </c>
    </row>
    <row r="89" spans="1:11" x14ac:dyDescent="0.25">
      <c r="A89" s="35" t="s">
        <v>128</v>
      </c>
      <c r="B89" s="36">
        <v>3585</v>
      </c>
      <c r="C89" s="37">
        <v>0.95985094123999604</v>
      </c>
      <c r="D89" s="37">
        <v>1.6531069801158473</v>
      </c>
      <c r="E89" s="37">
        <v>1.7222538511867889</v>
      </c>
      <c r="F89" s="37">
        <v>0.9598513782573137</v>
      </c>
      <c r="G89" s="37">
        <v>1.6515763632691067</v>
      </c>
      <c r="H89" s="37">
        <v>1.7206584276283217</v>
      </c>
      <c r="I89" s="37">
        <v>0.95985094123999604</v>
      </c>
      <c r="J89" s="37">
        <v>1.6531069801158473</v>
      </c>
      <c r="K89" s="37">
        <v>1.7222538511867889</v>
      </c>
    </row>
  </sheetData>
  <mergeCells count="4">
    <mergeCell ref="A3:K3"/>
    <mergeCell ref="C5:E5"/>
    <mergeCell ref="F5:H5"/>
    <mergeCell ref="I5:K5"/>
  </mergeCells>
  <pageMargins left="0.70866141732283472" right="0.70866141732283472" top="0.74803149606299213" bottom="0.74803149606299213" header="0.31496062992125984" footer="0.31496062992125984"/>
  <pageSetup paperSize="9" scale="75" firstPageNumber="2733" orientation="landscape" useFirstPageNumber="1" r:id="rId1"/>
  <headerFooter>
    <oddHeader>&amp;R&amp;P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91"/>
  <sheetViews>
    <sheetView zoomScaleNormal="100" workbookViewId="0">
      <selection activeCell="A3" sqref="A3:H3"/>
    </sheetView>
  </sheetViews>
  <sheetFormatPr defaultRowHeight="15" x14ac:dyDescent="0.25"/>
  <cols>
    <col min="1" max="1" width="19.7109375" style="25" customWidth="1"/>
    <col min="2" max="2" width="29.7109375" style="25" customWidth="1"/>
    <col min="3" max="7" width="13.7109375" style="25" customWidth="1"/>
    <col min="8" max="8" width="18.5703125" style="25" customWidth="1"/>
    <col min="9" max="12" width="13.7109375" style="61" customWidth="1"/>
    <col min="13" max="16384" width="9.140625" style="25"/>
  </cols>
  <sheetData>
    <row r="3" spans="1:12" x14ac:dyDescent="0.25">
      <c r="A3" s="127" t="s">
        <v>130</v>
      </c>
      <c r="B3" s="128"/>
      <c r="C3" s="128"/>
      <c r="D3" s="128"/>
      <c r="E3" s="128"/>
      <c r="F3" s="128"/>
      <c r="G3" s="128"/>
      <c r="H3" s="129"/>
      <c r="I3" s="47"/>
      <c r="J3" s="47"/>
      <c r="K3" s="47"/>
      <c r="L3" s="47"/>
    </row>
    <row r="4" spans="1:12" ht="76.5" x14ac:dyDescent="0.25">
      <c r="A4" s="28" t="s">
        <v>131</v>
      </c>
      <c r="B4" s="29" t="s">
        <v>41</v>
      </c>
      <c r="C4" s="29" t="s">
        <v>132</v>
      </c>
      <c r="D4" s="29" t="s">
        <v>42</v>
      </c>
      <c r="E4" s="29" t="s">
        <v>133</v>
      </c>
      <c r="F4" s="29" t="s">
        <v>134</v>
      </c>
      <c r="G4" s="45" t="s">
        <v>135</v>
      </c>
      <c r="H4" s="28" t="s">
        <v>136</v>
      </c>
      <c r="I4" s="48"/>
      <c r="J4" s="48"/>
      <c r="K4" s="48"/>
      <c r="L4" s="48"/>
    </row>
    <row r="5" spans="1:12" x14ac:dyDescent="0.25">
      <c r="A5" s="60"/>
      <c r="B5" s="41" t="s">
        <v>137</v>
      </c>
      <c r="C5" s="42"/>
      <c r="D5" s="43" t="s">
        <v>138</v>
      </c>
      <c r="E5" s="43" t="s">
        <v>138</v>
      </c>
      <c r="F5" s="42" t="s">
        <v>139</v>
      </c>
      <c r="G5" s="46" t="s">
        <v>139</v>
      </c>
      <c r="H5" s="43" t="s">
        <v>140</v>
      </c>
      <c r="I5" s="49"/>
      <c r="J5" s="49"/>
      <c r="K5" s="49"/>
      <c r="L5" s="49"/>
    </row>
    <row r="6" spans="1:12" x14ac:dyDescent="0.25">
      <c r="A6" s="60"/>
      <c r="B6" s="41" t="s">
        <v>141</v>
      </c>
      <c r="C6" s="42"/>
      <c r="D6" s="42" t="s">
        <v>143</v>
      </c>
      <c r="E6" s="42" t="s">
        <v>143</v>
      </c>
      <c r="F6" s="42"/>
      <c r="G6" s="46"/>
      <c r="H6" s="42" t="s">
        <v>143</v>
      </c>
      <c r="I6" s="49"/>
      <c r="J6" s="49"/>
      <c r="K6" s="49"/>
      <c r="L6" s="49"/>
    </row>
    <row r="7" spans="1:12" x14ac:dyDescent="0.25">
      <c r="A7" s="60"/>
      <c r="B7" s="41" t="s">
        <v>142</v>
      </c>
      <c r="C7" s="42"/>
      <c r="D7" s="44"/>
      <c r="E7" s="42"/>
      <c r="F7" s="42"/>
      <c r="G7" s="46"/>
      <c r="H7" s="42"/>
      <c r="I7" s="49"/>
      <c r="J7" s="49"/>
      <c r="K7" s="49"/>
      <c r="L7" s="49"/>
    </row>
    <row r="8" spans="1:12" x14ac:dyDescent="0.25">
      <c r="A8" s="26"/>
      <c r="B8" s="40" t="s">
        <v>144</v>
      </c>
      <c r="C8" s="39"/>
      <c r="D8" s="57">
        <v>382926</v>
      </c>
      <c r="E8" s="57">
        <v>257407</v>
      </c>
      <c r="F8" s="55">
        <v>0.67221081880049927</v>
      </c>
      <c r="G8" s="56">
        <v>0.32778918119950073</v>
      </c>
      <c r="H8" s="59">
        <v>16348</v>
      </c>
      <c r="I8" s="50"/>
      <c r="J8" s="50"/>
      <c r="K8" s="50"/>
      <c r="L8" s="50"/>
    </row>
    <row r="9" spans="1:12" ht="27" customHeight="1" x14ac:dyDescent="0.25">
      <c r="A9" s="36" t="s">
        <v>17</v>
      </c>
      <c r="B9" s="35" t="s">
        <v>46</v>
      </c>
      <c r="C9" s="36">
        <v>1</v>
      </c>
      <c r="D9" s="58">
        <v>19542</v>
      </c>
      <c r="E9" s="58">
        <v>19542</v>
      </c>
      <c r="F9" s="52">
        <v>1</v>
      </c>
      <c r="G9" s="53">
        <v>0</v>
      </c>
      <c r="H9" s="58"/>
      <c r="I9" s="50"/>
      <c r="J9" s="50"/>
      <c r="K9" s="50"/>
      <c r="L9" s="50"/>
    </row>
    <row r="10" spans="1:12" x14ac:dyDescent="0.25">
      <c r="A10" s="36" t="s">
        <v>17</v>
      </c>
      <c r="B10" s="35" t="s">
        <v>47</v>
      </c>
      <c r="C10" s="36">
        <v>0</v>
      </c>
      <c r="D10" s="58">
        <v>1797</v>
      </c>
      <c r="E10" s="58"/>
      <c r="F10" s="52">
        <v>0</v>
      </c>
      <c r="G10" s="53">
        <v>1</v>
      </c>
      <c r="H10" s="58"/>
      <c r="I10" s="50"/>
      <c r="J10" s="50"/>
      <c r="K10" s="50"/>
      <c r="L10" s="50"/>
    </row>
    <row r="11" spans="1:12" x14ac:dyDescent="0.25">
      <c r="A11" s="36" t="s">
        <v>17</v>
      </c>
      <c r="B11" s="35" t="s">
        <v>48</v>
      </c>
      <c r="C11" s="36">
        <v>0</v>
      </c>
      <c r="D11" s="58">
        <v>1529</v>
      </c>
      <c r="E11" s="58"/>
      <c r="F11" s="52">
        <v>0</v>
      </c>
      <c r="G11" s="53">
        <v>1</v>
      </c>
      <c r="H11" s="58">
        <v>341</v>
      </c>
      <c r="I11" s="50"/>
      <c r="J11" s="50"/>
      <c r="K11" s="50"/>
      <c r="L11" s="50"/>
    </row>
    <row r="12" spans="1:12" x14ac:dyDescent="0.25">
      <c r="A12" s="36" t="s">
        <v>17</v>
      </c>
      <c r="B12" s="35" t="s">
        <v>49</v>
      </c>
      <c r="C12" s="36">
        <v>0</v>
      </c>
      <c r="D12" s="58">
        <v>1265</v>
      </c>
      <c r="E12" s="58"/>
      <c r="F12" s="52">
        <v>0</v>
      </c>
      <c r="G12" s="53">
        <v>1</v>
      </c>
      <c r="H12" s="58"/>
      <c r="I12" s="50"/>
      <c r="J12" s="50"/>
      <c r="K12" s="50"/>
      <c r="L12" s="50"/>
    </row>
    <row r="13" spans="1:12" x14ac:dyDescent="0.25">
      <c r="A13" s="36" t="s">
        <v>17</v>
      </c>
      <c r="B13" s="35" t="s">
        <v>50</v>
      </c>
      <c r="C13" s="36">
        <v>0</v>
      </c>
      <c r="D13" s="58">
        <v>1389</v>
      </c>
      <c r="E13" s="58"/>
      <c r="F13" s="52">
        <v>0</v>
      </c>
      <c r="G13" s="53">
        <v>1</v>
      </c>
      <c r="H13" s="58">
        <v>348</v>
      </c>
      <c r="I13" s="50"/>
      <c r="J13" s="50"/>
      <c r="K13" s="50"/>
      <c r="L13" s="50"/>
    </row>
    <row r="14" spans="1:12" x14ac:dyDescent="0.25">
      <c r="A14" s="36" t="s">
        <v>17</v>
      </c>
      <c r="B14" s="35" t="s">
        <v>51</v>
      </c>
      <c r="C14" s="36">
        <v>0</v>
      </c>
      <c r="D14" s="58">
        <v>1486</v>
      </c>
      <c r="E14" s="58"/>
      <c r="F14" s="52">
        <v>0</v>
      </c>
      <c r="G14" s="53">
        <v>1</v>
      </c>
      <c r="H14" s="58"/>
      <c r="I14" s="50"/>
      <c r="J14" s="50"/>
      <c r="K14" s="50"/>
      <c r="L14" s="50"/>
    </row>
    <row r="15" spans="1:12" x14ac:dyDescent="0.25">
      <c r="A15" s="36" t="s">
        <v>17</v>
      </c>
      <c r="B15" s="35" t="s">
        <v>52</v>
      </c>
      <c r="C15" s="36">
        <v>0</v>
      </c>
      <c r="D15" s="58">
        <v>1426</v>
      </c>
      <c r="E15" s="58"/>
      <c r="F15" s="52">
        <v>0</v>
      </c>
      <c r="G15" s="53">
        <v>1</v>
      </c>
      <c r="H15" s="58"/>
      <c r="I15" s="50"/>
      <c r="J15" s="50"/>
      <c r="K15" s="50"/>
      <c r="L15" s="50"/>
    </row>
    <row r="16" spans="1:12" x14ac:dyDescent="0.25">
      <c r="A16" s="36" t="s">
        <v>18</v>
      </c>
      <c r="B16" s="35" t="s">
        <v>53</v>
      </c>
      <c r="C16" s="36">
        <v>1</v>
      </c>
      <c r="D16" s="58">
        <v>7405</v>
      </c>
      <c r="E16" s="58">
        <v>6877</v>
      </c>
      <c r="F16" s="52">
        <v>0.9286968264686023</v>
      </c>
      <c r="G16" s="53">
        <v>7.1303173531397701E-2</v>
      </c>
      <c r="H16" s="58">
        <v>528</v>
      </c>
      <c r="I16" s="50"/>
      <c r="J16" s="50"/>
      <c r="K16" s="50"/>
      <c r="L16" s="50"/>
    </row>
    <row r="17" spans="1:12" x14ac:dyDescent="0.25">
      <c r="A17" s="36" t="s">
        <v>18</v>
      </c>
      <c r="B17" s="35" t="s">
        <v>54</v>
      </c>
      <c r="C17" s="36">
        <v>1</v>
      </c>
      <c r="D17" s="58">
        <v>7633</v>
      </c>
      <c r="E17" s="58">
        <v>7208</v>
      </c>
      <c r="F17" s="52">
        <v>0.9443207126948775</v>
      </c>
      <c r="G17" s="53">
        <v>5.5679287305122505E-2</v>
      </c>
      <c r="H17" s="58">
        <v>425</v>
      </c>
      <c r="I17" s="50"/>
      <c r="J17" s="50"/>
      <c r="K17" s="50"/>
      <c r="L17" s="50"/>
    </row>
    <row r="18" spans="1:12" x14ac:dyDescent="0.25">
      <c r="A18" s="36" t="s">
        <v>18</v>
      </c>
      <c r="B18" s="35" t="s">
        <v>55</v>
      </c>
      <c r="C18" s="36">
        <v>0</v>
      </c>
      <c r="D18" s="58">
        <v>3538</v>
      </c>
      <c r="E18" s="58"/>
      <c r="F18" s="52">
        <v>0</v>
      </c>
      <c r="G18" s="53">
        <v>1</v>
      </c>
      <c r="H18" s="58">
        <v>403</v>
      </c>
      <c r="I18" s="50"/>
      <c r="J18" s="50"/>
      <c r="K18" s="50"/>
      <c r="L18" s="50"/>
    </row>
    <row r="19" spans="1:12" x14ac:dyDescent="0.25">
      <c r="A19" s="36" t="s">
        <v>18</v>
      </c>
      <c r="B19" s="35" t="s">
        <v>56</v>
      </c>
      <c r="C19" s="36">
        <v>0</v>
      </c>
      <c r="D19" s="58">
        <v>1207</v>
      </c>
      <c r="E19" s="58"/>
      <c r="F19" s="52">
        <v>0</v>
      </c>
      <c r="G19" s="53">
        <v>1</v>
      </c>
      <c r="H19" s="58"/>
      <c r="I19" s="50"/>
      <c r="J19" s="50"/>
      <c r="K19" s="50"/>
      <c r="L19" s="50"/>
    </row>
    <row r="20" spans="1:12" x14ac:dyDescent="0.25">
      <c r="A20" s="36" t="s">
        <v>18</v>
      </c>
      <c r="B20" s="35" t="s">
        <v>57</v>
      </c>
      <c r="C20" s="36">
        <v>0</v>
      </c>
      <c r="D20" s="58">
        <v>1510</v>
      </c>
      <c r="E20" s="58"/>
      <c r="F20" s="52">
        <v>0</v>
      </c>
      <c r="G20" s="53">
        <v>1</v>
      </c>
      <c r="H20" s="58">
        <v>417</v>
      </c>
      <c r="I20" s="50"/>
      <c r="J20" s="50"/>
      <c r="K20" s="50"/>
      <c r="L20" s="50"/>
    </row>
    <row r="21" spans="1:12" x14ac:dyDescent="0.25">
      <c r="A21" s="36" t="s">
        <v>18</v>
      </c>
      <c r="B21" s="35" t="s">
        <v>58</v>
      </c>
      <c r="C21" s="36">
        <v>0</v>
      </c>
      <c r="D21" s="58">
        <v>953</v>
      </c>
      <c r="E21" s="58"/>
      <c r="F21" s="52">
        <v>0</v>
      </c>
      <c r="G21" s="53">
        <v>1</v>
      </c>
      <c r="H21" s="58"/>
      <c r="I21" s="50"/>
      <c r="J21" s="50"/>
      <c r="K21" s="50"/>
      <c r="L21" s="50"/>
    </row>
    <row r="22" spans="1:12" ht="16.5" customHeight="1" x14ac:dyDescent="0.25">
      <c r="A22" s="36" t="s">
        <v>19</v>
      </c>
      <c r="B22" s="35" t="s">
        <v>59</v>
      </c>
      <c r="C22" s="36">
        <v>1</v>
      </c>
      <c r="D22" s="58">
        <v>10992</v>
      </c>
      <c r="E22" s="58">
        <v>10992</v>
      </c>
      <c r="F22" s="52">
        <v>1</v>
      </c>
      <c r="G22" s="53">
        <v>0</v>
      </c>
      <c r="H22" s="58"/>
      <c r="I22" s="50"/>
      <c r="J22" s="50"/>
      <c r="K22" s="50"/>
      <c r="L22" s="50"/>
    </row>
    <row r="23" spans="1:12" x14ac:dyDescent="0.25">
      <c r="A23" s="36" t="s">
        <v>19</v>
      </c>
      <c r="B23" s="35" t="s">
        <v>60</v>
      </c>
      <c r="C23" s="36">
        <v>1</v>
      </c>
      <c r="D23" s="58">
        <v>2921</v>
      </c>
      <c r="E23" s="58">
        <v>2890</v>
      </c>
      <c r="F23" s="52">
        <v>0.9893871961656967</v>
      </c>
      <c r="G23" s="53">
        <v>1.0612803834303297E-2</v>
      </c>
      <c r="H23" s="58">
        <v>31</v>
      </c>
      <c r="I23" s="50"/>
      <c r="J23" s="50"/>
      <c r="K23" s="50"/>
      <c r="L23" s="50"/>
    </row>
    <row r="24" spans="1:12" x14ac:dyDescent="0.25">
      <c r="A24" s="36" t="s">
        <v>19</v>
      </c>
      <c r="B24" s="35" t="s">
        <v>61</v>
      </c>
      <c r="C24" s="36">
        <v>1</v>
      </c>
      <c r="D24" s="58">
        <v>1475</v>
      </c>
      <c r="E24" s="58">
        <v>1475</v>
      </c>
      <c r="F24" s="52">
        <v>1</v>
      </c>
      <c r="G24" s="53">
        <v>0</v>
      </c>
      <c r="H24" s="58"/>
      <c r="I24" s="50"/>
      <c r="J24" s="50"/>
      <c r="K24" s="50"/>
      <c r="L24" s="50"/>
    </row>
    <row r="25" spans="1:12" x14ac:dyDescent="0.25">
      <c r="A25" s="36" t="s">
        <v>19</v>
      </c>
      <c r="B25" s="35" t="s">
        <v>62</v>
      </c>
      <c r="C25" s="36">
        <v>1</v>
      </c>
      <c r="D25" s="58">
        <v>2669</v>
      </c>
      <c r="E25" s="58">
        <v>2669</v>
      </c>
      <c r="F25" s="52">
        <v>1</v>
      </c>
      <c r="G25" s="53">
        <v>0</v>
      </c>
      <c r="H25" s="58"/>
      <c r="I25" s="50"/>
      <c r="J25" s="50"/>
      <c r="K25" s="50"/>
      <c r="L25" s="50"/>
    </row>
    <row r="26" spans="1:12" x14ac:dyDescent="0.25">
      <c r="A26" s="36" t="s">
        <v>19</v>
      </c>
      <c r="B26" s="35" t="s">
        <v>63</v>
      </c>
      <c r="C26" s="36">
        <v>1</v>
      </c>
      <c r="D26" s="58">
        <v>4373</v>
      </c>
      <c r="E26" s="58">
        <v>3469</v>
      </c>
      <c r="F26" s="52">
        <v>0.79327692659501481</v>
      </c>
      <c r="G26" s="53">
        <v>0.20672307340498519</v>
      </c>
      <c r="H26" s="58">
        <v>904</v>
      </c>
      <c r="I26" s="50"/>
      <c r="J26" s="50"/>
      <c r="K26" s="50"/>
      <c r="L26" s="50"/>
    </row>
    <row r="27" spans="1:12" x14ac:dyDescent="0.25">
      <c r="A27" s="36" t="s">
        <v>19</v>
      </c>
      <c r="B27" s="35" t="s">
        <v>64</v>
      </c>
      <c r="C27" s="36">
        <v>0</v>
      </c>
      <c r="D27" s="58">
        <v>2426</v>
      </c>
      <c r="E27" s="58"/>
      <c r="F27" s="52">
        <v>0</v>
      </c>
      <c r="G27" s="53">
        <v>1</v>
      </c>
      <c r="H27" s="58">
        <v>127</v>
      </c>
      <c r="I27" s="50"/>
      <c r="J27" s="50"/>
      <c r="K27" s="50"/>
      <c r="L27" s="50"/>
    </row>
    <row r="28" spans="1:12" x14ac:dyDescent="0.25">
      <c r="A28" s="36" t="s">
        <v>19</v>
      </c>
      <c r="B28" s="35" t="s">
        <v>65</v>
      </c>
      <c r="C28" s="36">
        <v>0</v>
      </c>
      <c r="D28" s="58">
        <v>2187</v>
      </c>
      <c r="E28" s="58"/>
      <c r="F28" s="52">
        <v>0</v>
      </c>
      <c r="G28" s="53">
        <v>1</v>
      </c>
      <c r="H28" s="58">
        <v>1300</v>
      </c>
      <c r="I28" s="50"/>
      <c r="J28" s="50"/>
      <c r="K28" s="50"/>
      <c r="L28" s="50"/>
    </row>
    <row r="29" spans="1:12" x14ac:dyDescent="0.25">
      <c r="A29" s="36" t="s">
        <v>19</v>
      </c>
      <c r="B29" s="35" t="s">
        <v>66</v>
      </c>
      <c r="C29" s="36">
        <v>0</v>
      </c>
      <c r="D29" s="58">
        <v>1177</v>
      </c>
      <c r="E29" s="58"/>
      <c r="F29" s="52">
        <v>0</v>
      </c>
      <c r="G29" s="53">
        <v>1</v>
      </c>
      <c r="H29" s="58"/>
      <c r="I29" s="50"/>
      <c r="J29" s="50"/>
      <c r="K29" s="50"/>
      <c r="L29" s="50"/>
    </row>
    <row r="30" spans="1:12" x14ac:dyDescent="0.25">
      <c r="A30" s="36" t="s">
        <v>19</v>
      </c>
      <c r="B30" s="35" t="s">
        <v>67</v>
      </c>
      <c r="C30" s="36">
        <v>0</v>
      </c>
      <c r="D30" s="58">
        <v>582</v>
      </c>
      <c r="E30" s="58"/>
      <c r="F30" s="52">
        <v>0</v>
      </c>
      <c r="G30" s="53">
        <v>1</v>
      </c>
      <c r="H30" s="58">
        <v>10</v>
      </c>
      <c r="I30" s="50"/>
      <c r="J30" s="50"/>
      <c r="K30" s="50"/>
      <c r="L30" s="50"/>
    </row>
    <row r="31" spans="1:12" x14ac:dyDescent="0.25">
      <c r="A31" s="36" t="s">
        <v>19</v>
      </c>
      <c r="B31" s="35" t="s">
        <v>68</v>
      </c>
      <c r="C31" s="36">
        <v>0</v>
      </c>
      <c r="D31" s="58">
        <v>1977</v>
      </c>
      <c r="E31" s="58"/>
      <c r="F31" s="52">
        <v>0</v>
      </c>
      <c r="G31" s="53">
        <v>1</v>
      </c>
      <c r="H31" s="58">
        <v>505</v>
      </c>
      <c r="I31" s="50"/>
      <c r="J31" s="50"/>
      <c r="K31" s="50"/>
      <c r="L31" s="50"/>
    </row>
    <row r="32" spans="1:12" x14ac:dyDescent="0.25">
      <c r="A32" s="36" t="s">
        <v>20</v>
      </c>
      <c r="B32" s="35" t="s">
        <v>69</v>
      </c>
      <c r="C32" s="36">
        <v>1</v>
      </c>
      <c r="D32" s="58">
        <v>1463</v>
      </c>
      <c r="E32" s="58">
        <v>1463</v>
      </c>
      <c r="F32" s="52">
        <v>1</v>
      </c>
      <c r="G32" s="53">
        <v>0</v>
      </c>
      <c r="H32" s="58"/>
      <c r="I32" s="50"/>
      <c r="J32" s="50"/>
      <c r="K32" s="50"/>
      <c r="L32" s="50"/>
    </row>
    <row r="33" spans="1:12" x14ac:dyDescent="0.25">
      <c r="A33" s="36" t="s">
        <v>20</v>
      </c>
      <c r="B33" s="35" t="s">
        <v>70</v>
      </c>
      <c r="C33" s="36">
        <v>1</v>
      </c>
      <c r="D33" s="58">
        <v>3301</v>
      </c>
      <c r="E33" s="58">
        <v>3021</v>
      </c>
      <c r="F33" s="52">
        <v>0.91517721902453797</v>
      </c>
      <c r="G33" s="53">
        <v>8.4822780975462031E-2</v>
      </c>
      <c r="H33" s="58">
        <v>280</v>
      </c>
      <c r="I33" s="50"/>
      <c r="J33" s="50"/>
      <c r="K33" s="50"/>
      <c r="L33" s="50"/>
    </row>
    <row r="34" spans="1:12" x14ac:dyDescent="0.25">
      <c r="A34" s="36" t="s">
        <v>20</v>
      </c>
      <c r="B34" s="35" t="s">
        <v>71</v>
      </c>
      <c r="C34" s="36">
        <v>1</v>
      </c>
      <c r="D34" s="58">
        <v>6623</v>
      </c>
      <c r="E34" s="58">
        <v>6623</v>
      </c>
      <c r="F34" s="52">
        <v>1</v>
      </c>
      <c r="G34" s="53">
        <v>0</v>
      </c>
      <c r="H34" s="58"/>
      <c r="I34" s="50"/>
      <c r="J34" s="50"/>
      <c r="K34" s="50"/>
      <c r="L34" s="50"/>
    </row>
    <row r="35" spans="1:12" x14ac:dyDescent="0.25">
      <c r="A35" s="36" t="s">
        <v>20</v>
      </c>
      <c r="B35" s="35" t="s">
        <v>72</v>
      </c>
      <c r="C35" s="36">
        <v>1</v>
      </c>
      <c r="D35" s="58">
        <v>3481</v>
      </c>
      <c r="E35" s="58">
        <v>3481</v>
      </c>
      <c r="F35" s="52">
        <v>1</v>
      </c>
      <c r="G35" s="53">
        <v>0</v>
      </c>
      <c r="H35" s="58"/>
      <c r="I35" s="50"/>
      <c r="J35" s="50"/>
      <c r="K35" s="50"/>
      <c r="L35" s="50"/>
    </row>
    <row r="36" spans="1:12" x14ac:dyDescent="0.25">
      <c r="A36" s="36" t="s">
        <v>20</v>
      </c>
      <c r="B36" s="35" t="s">
        <v>73</v>
      </c>
      <c r="C36" s="36">
        <v>0</v>
      </c>
      <c r="D36" s="58">
        <v>598</v>
      </c>
      <c r="E36" s="58"/>
      <c r="F36" s="52">
        <v>0</v>
      </c>
      <c r="G36" s="53">
        <v>1</v>
      </c>
      <c r="H36" s="58">
        <v>598</v>
      </c>
      <c r="I36" s="50"/>
      <c r="J36" s="50"/>
      <c r="K36" s="50"/>
      <c r="L36" s="50"/>
    </row>
    <row r="37" spans="1:12" x14ac:dyDescent="0.25">
      <c r="A37" s="36" t="s">
        <v>20</v>
      </c>
      <c r="B37" s="35" t="s">
        <v>74</v>
      </c>
      <c r="C37" s="36">
        <v>0</v>
      </c>
      <c r="D37" s="58">
        <v>1094</v>
      </c>
      <c r="E37" s="58"/>
      <c r="F37" s="52">
        <v>0</v>
      </c>
      <c r="G37" s="53">
        <v>1</v>
      </c>
      <c r="H37" s="58">
        <v>119</v>
      </c>
      <c r="I37" s="50"/>
      <c r="J37" s="50"/>
      <c r="K37" s="50"/>
      <c r="L37" s="50"/>
    </row>
    <row r="38" spans="1:12" x14ac:dyDescent="0.25">
      <c r="A38" s="36" t="s">
        <v>20</v>
      </c>
      <c r="B38" s="35" t="s">
        <v>75</v>
      </c>
      <c r="C38" s="36">
        <v>0</v>
      </c>
      <c r="D38" s="58">
        <v>1590</v>
      </c>
      <c r="E38" s="58"/>
      <c r="F38" s="52">
        <v>0</v>
      </c>
      <c r="G38" s="53">
        <v>1</v>
      </c>
      <c r="H38" s="58">
        <v>1590</v>
      </c>
      <c r="I38" s="50"/>
      <c r="J38" s="50"/>
      <c r="K38" s="50"/>
      <c r="L38" s="50"/>
    </row>
    <row r="39" spans="1:12" x14ac:dyDescent="0.25">
      <c r="A39" s="36" t="s">
        <v>20</v>
      </c>
      <c r="B39" s="35" t="s">
        <v>76</v>
      </c>
      <c r="C39" s="36">
        <v>0</v>
      </c>
      <c r="D39" s="58">
        <v>3613</v>
      </c>
      <c r="E39" s="58"/>
      <c r="F39" s="52">
        <v>0</v>
      </c>
      <c r="G39" s="53">
        <v>1</v>
      </c>
      <c r="H39" s="58">
        <v>816</v>
      </c>
      <c r="I39" s="50"/>
      <c r="J39" s="50"/>
      <c r="K39" s="50"/>
      <c r="L39" s="50"/>
    </row>
    <row r="40" spans="1:12" x14ac:dyDescent="0.25">
      <c r="A40" s="36" t="s">
        <v>20</v>
      </c>
      <c r="B40" s="35" t="s">
        <v>77</v>
      </c>
      <c r="C40" s="36">
        <v>0</v>
      </c>
      <c r="D40" s="58">
        <v>1655</v>
      </c>
      <c r="E40" s="58"/>
      <c r="F40" s="52">
        <v>0</v>
      </c>
      <c r="G40" s="53">
        <v>1</v>
      </c>
      <c r="H40" s="58"/>
      <c r="I40" s="50"/>
      <c r="J40" s="50"/>
      <c r="K40" s="50"/>
      <c r="L40" s="50"/>
    </row>
    <row r="41" spans="1:12" x14ac:dyDescent="0.25">
      <c r="A41" s="36" t="s">
        <v>20</v>
      </c>
      <c r="B41" s="35" t="s">
        <v>78</v>
      </c>
      <c r="C41" s="36">
        <v>0</v>
      </c>
      <c r="D41" s="58">
        <v>4090</v>
      </c>
      <c r="E41" s="58"/>
      <c r="F41" s="52">
        <v>0</v>
      </c>
      <c r="G41" s="53">
        <v>1</v>
      </c>
      <c r="H41" s="58"/>
      <c r="I41" s="50"/>
      <c r="J41" s="50"/>
      <c r="K41" s="50"/>
      <c r="L41" s="50"/>
    </row>
    <row r="42" spans="1:12" x14ac:dyDescent="0.25">
      <c r="A42" s="36" t="s">
        <v>20</v>
      </c>
      <c r="B42" s="35" t="s">
        <v>79</v>
      </c>
      <c r="C42" s="36">
        <v>0</v>
      </c>
      <c r="D42" s="58">
        <v>803</v>
      </c>
      <c r="E42" s="58"/>
      <c r="F42" s="52">
        <v>0</v>
      </c>
      <c r="G42" s="53">
        <v>1</v>
      </c>
      <c r="H42" s="58"/>
      <c r="I42" s="50"/>
      <c r="J42" s="50"/>
      <c r="K42" s="50"/>
      <c r="L42" s="50"/>
    </row>
    <row r="43" spans="1:12" x14ac:dyDescent="0.25">
      <c r="A43" s="36" t="s">
        <v>21</v>
      </c>
      <c r="B43" s="35" t="s">
        <v>80</v>
      </c>
      <c r="C43" s="36">
        <v>1</v>
      </c>
      <c r="D43" s="58">
        <v>17431</v>
      </c>
      <c r="E43" s="58">
        <v>17431</v>
      </c>
      <c r="F43" s="52">
        <v>1</v>
      </c>
      <c r="G43" s="53">
        <v>0</v>
      </c>
      <c r="H43" s="58"/>
      <c r="I43" s="50"/>
      <c r="J43" s="50"/>
      <c r="K43" s="50"/>
      <c r="L43" s="50"/>
    </row>
    <row r="44" spans="1:12" x14ac:dyDescent="0.25">
      <c r="A44" s="36" t="s">
        <v>21</v>
      </c>
      <c r="B44" s="35" t="s">
        <v>81</v>
      </c>
      <c r="C44" s="36">
        <v>1</v>
      </c>
      <c r="D44" s="58">
        <v>5778</v>
      </c>
      <c r="E44" s="58">
        <v>5778</v>
      </c>
      <c r="F44" s="52">
        <v>1</v>
      </c>
      <c r="G44" s="53">
        <v>0</v>
      </c>
      <c r="H44" s="58"/>
      <c r="I44" s="50"/>
      <c r="J44" s="50"/>
      <c r="K44" s="50"/>
      <c r="L44" s="50"/>
    </row>
    <row r="45" spans="1:12" x14ac:dyDescent="0.25">
      <c r="A45" s="36" t="s">
        <v>21</v>
      </c>
      <c r="B45" s="35" t="s">
        <v>82</v>
      </c>
      <c r="C45" s="36">
        <v>1</v>
      </c>
      <c r="D45" s="58">
        <v>23091</v>
      </c>
      <c r="E45" s="58">
        <v>23091</v>
      </c>
      <c r="F45" s="52">
        <v>1</v>
      </c>
      <c r="G45" s="53">
        <v>0</v>
      </c>
      <c r="H45" s="58"/>
      <c r="I45" s="50"/>
      <c r="J45" s="50"/>
      <c r="K45" s="50"/>
      <c r="L45" s="50"/>
    </row>
    <row r="46" spans="1:12" x14ac:dyDescent="0.25">
      <c r="A46" s="36" t="s">
        <v>21</v>
      </c>
      <c r="B46" s="35" t="s">
        <v>83</v>
      </c>
      <c r="C46" s="36">
        <v>1</v>
      </c>
      <c r="D46" s="58">
        <v>40867</v>
      </c>
      <c r="E46" s="58">
        <v>40867</v>
      </c>
      <c r="F46" s="52">
        <v>1</v>
      </c>
      <c r="G46" s="53">
        <v>0</v>
      </c>
      <c r="H46" s="58"/>
      <c r="I46" s="50"/>
      <c r="J46" s="50"/>
      <c r="K46" s="50"/>
      <c r="L46" s="50"/>
    </row>
    <row r="47" spans="1:12" x14ac:dyDescent="0.25">
      <c r="A47" s="36" t="s">
        <v>21</v>
      </c>
      <c r="B47" s="35" t="s">
        <v>84</v>
      </c>
      <c r="C47" s="36">
        <v>0</v>
      </c>
      <c r="D47" s="58">
        <v>13002</v>
      </c>
      <c r="E47" s="58"/>
      <c r="F47" s="52">
        <v>0</v>
      </c>
      <c r="G47" s="53">
        <v>1</v>
      </c>
      <c r="H47" s="58"/>
      <c r="I47" s="50"/>
      <c r="J47" s="50"/>
      <c r="K47" s="50"/>
      <c r="L47" s="50"/>
    </row>
    <row r="48" spans="1:12" x14ac:dyDescent="0.25">
      <c r="A48" s="36" t="s">
        <v>21</v>
      </c>
      <c r="B48" s="35" t="s">
        <v>85</v>
      </c>
      <c r="C48" s="36">
        <v>0</v>
      </c>
      <c r="D48" s="58">
        <v>3135</v>
      </c>
      <c r="E48" s="58"/>
      <c r="F48" s="52">
        <v>0</v>
      </c>
      <c r="G48" s="53">
        <v>1</v>
      </c>
      <c r="H48" s="58">
        <v>49</v>
      </c>
      <c r="I48" s="50"/>
      <c r="J48" s="50"/>
      <c r="K48" s="50"/>
      <c r="L48" s="50"/>
    </row>
    <row r="49" spans="1:12" x14ac:dyDescent="0.25">
      <c r="A49" s="36" t="s">
        <v>21</v>
      </c>
      <c r="B49" s="35" t="s">
        <v>86</v>
      </c>
      <c r="C49" s="36">
        <v>0</v>
      </c>
      <c r="D49" s="58">
        <v>1557</v>
      </c>
      <c r="E49" s="58"/>
      <c r="F49" s="52">
        <v>0</v>
      </c>
      <c r="G49" s="53">
        <v>1</v>
      </c>
      <c r="H49" s="58"/>
      <c r="I49" s="50"/>
      <c r="J49" s="50"/>
      <c r="K49" s="50"/>
      <c r="L49" s="50"/>
    </row>
    <row r="50" spans="1:12" x14ac:dyDescent="0.25">
      <c r="A50" s="36" t="s">
        <v>21</v>
      </c>
      <c r="B50" s="35" t="s">
        <v>87</v>
      </c>
      <c r="C50" s="36">
        <v>0</v>
      </c>
      <c r="D50" s="58">
        <v>1003</v>
      </c>
      <c r="E50" s="58"/>
      <c r="F50" s="52">
        <v>0</v>
      </c>
      <c r="G50" s="53">
        <v>1</v>
      </c>
      <c r="H50" s="58">
        <v>119</v>
      </c>
      <c r="I50" s="50"/>
      <c r="J50" s="50"/>
      <c r="K50" s="50"/>
      <c r="L50" s="50"/>
    </row>
    <row r="51" spans="1:12" ht="24.75" x14ac:dyDescent="0.25">
      <c r="A51" s="36" t="s">
        <v>21</v>
      </c>
      <c r="B51" s="35" t="s">
        <v>88</v>
      </c>
      <c r="C51" s="36">
        <v>0</v>
      </c>
      <c r="D51" s="58">
        <v>12647</v>
      </c>
      <c r="E51" s="58"/>
      <c r="F51" s="52">
        <v>0</v>
      </c>
      <c r="G51" s="53">
        <v>1</v>
      </c>
      <c r="H51" s="58"/>
      <c r="I51" s="50"/>
      <c r="J51" s="50"/>
      <c r="K51" s="50"/>
      <c r="L51" s="50"/>
    </row>
    <row r="52" spans="1:12" x14ac:dyDescent="0.25">
      <c r="A52" s="36" t="s">
        <v>21</v>
      </c>
      <c r="B52" s="35" t="s">
        <v>89</v>
      </c>
      <c r="C52" s="36">
        <v>0</v>
      </c>
      <c r="D52" s="58">
        <v>688</v>
      </c>
      <c r="E52" s="58"/>
      <c r="F52" s="52">
        <v>0</v>
      </c>
      <c r="G52" s="53">
        <v>1</v>
      </c>
      <c r="H52" s="58">
        <v>137</v>
      </c>
      <c r="I52" s="50"/>
      <c r="J52" s="50"/>
      <c r="K52" s="50"/>
      <c r="L52" s="50"/>
    </row>
    <row r="53" spans="1:12" x14ac:dyDescent="0.25">
      <c r="A53" s="36" t="s">
        <v>21</v>
      </c>
      <c r="B53" s="35" t="s">
        <v>90</v>
      </c>
      <c r="C53" s="36">
        <v>0</v>
      </c>
      <c r="D53" s="58">
        <v>388</v>
      </c>
      <c r="E53" s="58"/>
      <c r="F53" s="52">
        <v>0</v>
      </c>
      <c r="G53" s="53">
        <v>1</v>
      </c>
      <c r="H53" s="58">
        <v>388</v>
      </c>
      <c r="I53" s="50"/>
      <c r="J53" s="50"/>
      <c r="K53" s="50"/>
      <c r="L53" s="50"/>
    </row>
    <row r="54" spans="1:12" x14ac:dyDescent="0.25">
      <c r="A54" s="36" t="s">
        <v>21</v>
      </c>
      <c r="B54" s="35" t="s">
        <v>91</v>
      </c>
      <c r="C54" s="36">
        <v>0</v>
      </c>
      <c r="D54" s="58">
        <v>2696</v>
      </c>
      <c r="E54" s="58"/>
      <c r="F54" s="52">
        <v>0</v>
      </c>
      <c r="G54" s="53">
        <v>1</v>
      </c>
      <c r="H54" s="58">
        <v>717</v>
      </c>
      <c r="I54" s="50"/>
      <c r="J54" s="50"/>
      <c r="K54" s="50"/>
      <c r="L54" s="50"/>
    </row>
    <row r="55" spans="1:12" x14ac:dyDescent="0.25">
      <c r="A55" s="36" t="s">
        <v>21</v>
      </c>
      <c r="B55" s="35" t="s">
        <v>92</v>
      </c>
      <c r="C55" s="36">
        <v>0</v>
      </c>
      <c r="D55" s="58">
        <v>2178</v>
      </c>
      <c r="E55" s="58"/>
      <c r="F55" s="52">
        <v>0</v>
      </c>
      <c r="G55" s="53">
        <v>1</v>
      </c>
      <c r="H55" s="58">
        <v>213</v>
      </c>
      <c r="I55" s="50"/>
      <c r="J55" s="50"/>
      <c r="K55" s="50"/>
      <c r="L55" s="50"/>
    </row>
    <row r="56" spans="1:12" x14ac:dyDescent="0.25">
      <c r="A56" s="36" t="s">
        <v>22</v>
      </c>
      <c r="B56" s="35" t="s">
        <v>93</v>
      </c>
      <c r="C56" s="36">
        <v>1</v>
      </c>
      <c r="D56" s="58">
        <v>2143</v>
      </c>
      <c r="E56" s="58">
        <v>2143</v>
      </c>
      <c r="F56" s="52">
        <v>1</v>
      </c>
      <c r="G56" s="53">
        <v>0</v>
      </c>
      <c r="H56" s="58"/>
      <c r="I56" s="50"/>
      <c r="J56" s="50"/>
      <c r="K56" s="50"/>
      <c r="L56" s="50"/>
    </row>
    <row r="57" spans="1:12" x14ac:dyDescent="0.25">
      <c r="A57" s="36" t="s">
        <v>22</v>
      </c>
      <c r="B57" s="35" t="s">
        <v>94</v>
      </c>
      <c r="C57" s="36">
        <v>1</v>
      </c>
      <c r="D57" s="58">
        <v>2178</v>
      </c>
      <c r="E57" s="58">
        <v>2178</v>
      </c>
      <c r="F57" s="52">
        <v>1</v>
      </c>
      <c r="G57" s="53">
        <v>0</v>
      </c>
      <c r="H57" s="58"/>
      <c r="I57" s="50"/>
      <c r="J57" s="50"/>
      <c r="K57" s="50"/>
      <c r="L57" s="50"/>
    </row>
    <row r="58" spans="1:12" ht="24.75" x14ac:dyDescent="0.25">
      <c r="A58" s="36" t="s">
        <v>22</v>
      </c>
      <c r="B58" s="35" t="s">
        <v>95</v>
      </c>
      <c r="C58" s="36">
        <v>1</v>
      </c>
      <c r="D58" s="58">
        <v>1907</v>
      </c>
      <c r="E58" s="58">
        <v>1907</v>
      </c>
      <c r="F58" s="52">
        <v>1</v>
      </c>
      <c r="G58" s="53">
        <v>0</v>
      </c>
      <c r="H58" s="58"/>
      <c r="I58" s="50"/>
      <c r="J58" s="50"/>
      <c r="K58" s="50"/>
      <c r="L58" s="50"/>
    </row>
    <row r="59" spans="1:12" x14ac:dyDescent="0.25">
      <c r="A59" s="36" t="s">
        <v>22</v>
      </c>
      <c r="B59" s="35" t="s">
        <v>96</v>
      </c>
      <c r="C59" s="36">
        <v>1</v>
      </c>
      <c r="D59" s="58">
        <v>4810</v>
      </c>
      <c r="E59" s="58">
        <v>4810</v>
      </c>
      <c r="F59" s="52">
        <v>1</v>
      </c>
      <c r="G59" s="53">
        <v>0</v>
      </c>
      <c r="H59" s="58"/>
      <c r="I59" s="50"/>
      <c r="J59" s="50"/>
      <c r="K59" s="50"/>
      <c r="L59" s="50"/>
    </row>
    <row r="60" spans="1:12" x14ac:dyDescent="0.25">
      <c r="A60" s="36" t="s">
        <v>22</v>
      </c>
      <c r="B60" s="35" t="s">
        <v>97</v>
      </c>
      <c r="C60" s="36">
        <v>1</v>
      </c>
      <c r="D60" s="58">
        <v>29624</v>
      </c>
      <c r="E60" s="58">
        <v>29624</v>
      </c>
      <c r="F60" s="52">
        <v>1</v>
      </c>
      <c r="G60" s="53">
        <v>0</v>
      </c>
      <c r="H60" s="58"/>
      <c r="I60" s="50"/>
      <c r="J60" s="50"/>
      <c r="K60" s="50"/>
      <c r="L60" s="50"/>
    </row>
    <row r="61" spans="1:12" x14ac:dyDescent="0.25">
      <c r="A61" s="36" t="s">
        <v>22</v>
      </c>
      <c r="B61" s="35" t="s">
        <v>98</v>
      </c>
      <c r="C61" s="36">
        <v>1</v>
      </c>
      <c r="D61" s="58">
        <v>1945</v>
      </c>
      <c r="E61" s="58">
        <v>1945</v>
      </c>
      <c r="F61" s="52">
        <v>1</v>
      </c>
      <c r="G61" s="53">
        <v>0</v>
      </c>
      <c r="H61" s="58"/>
      <c r="I61" s="50"/>
      <c r="J61" s="50"/>
      <c r="K61" s="50"/>
      <c r="L61" s="50"/>
    </row>
    <row r="62" spans="1:12" x14ac:dyDescent="0.25">
      <c r="A62" s="36" t="s">
        <v>22</v>
      </c>
      <c r="B62" s="35" t="s">
        <v>99</v>
      </c>
      <c r="C62" s="36">
        <v>1</v>
      </c>
      <c r="D62" s="58">
        <v>3321</v>
      </c>
      <c r="E62" s="58">
        <v>2493</v>
      </c>
      <c r="F62" s="52">
        <v>0.75067750677506773</v>
      </c>
      <c r="G62" s="53">
        <v>0.24932249322493227</v>
      </c>
      <c r="H62" s="58"/>
      <c r="I62" s="50"/>
      <c r="J62" s="50"/>
      <c r="K62" s="50"/>
      <c r="L62" s="50"/>
    </row>
    <row r="63" spans="1:12" x14ac:dyDescent="0.25">
      <c r="A63" s="36" t="s">
        <v>22</v>
      </c>
      <c r="B63" s="35" t="s">
        <v>100</v>
      </c>
      <c r="C63" s="36">
        <v>0</v>
      </c>
      <c r="D63" s="58">
        <v>2226</v>
      </c>
      <c r="E63" s="58"/>
      <c r="F63" s="52">
        <v>0</v>
      </c>
      <c r="G63" s="53">
        <v>1</v>
      </c>
      <c r="H63" s="58"/>
      <c r="I63" s="50"/>
      <c r="J63" s="50"/>
      <c r="K63" s="50"/>
      <c r="L63" s="50"/>
    </row>
    <row r="64" spans="1:12" x14ac:dyDescent="0.25">
      <c r="A64" s="36" t="s">
        <v>23</v>
      </c>
      <c r="B64" s="35" t="s">
        <v>101</v>
      </c>
      <c r="C64" s="36">
        <v>0</v>
      </c>
      <c r="D64" s="58">
        <v>5062</v>
      </c>
      <c r="E64" s="58"/>
      <c r="F64" s="52">
        <v>0</v>
      </c>
      <c r="G64" s="53">
        <v>1</v>
      </c>
      <c r="H64" s="58">
        <v>423</v>
      </c>
      <c r="I64" s="50"/>
      <c r="J64" s="50"/>
      <c r="K64" s="50"/>
      <c r="L64" s="50"/>
    </row>
    <row r="65" spans="1:12" x14ac:dyDescent="0.25">
      <c r="A65" s="36" t="s">
        <v>23</v>
      </c>
      <c r="B65" s="35" t="s">
        <v>102</v>
      </c>
      <c r="C65" s="36">
        <v>0</v>
      </c>
      <c r="D65" s="58">
        <v>2062</v>
      </c>
      <c r="E65" s="58"/>
      <c r="F65" s="52">
        <v>0</v>
      </c>
      <c r="G65" s="53">
        <v>1</v>
      </c>
      <c r="H65" s="58"/>
      <c r="I65" s="50"/>
      <c r="J65" s="50"/>
      <c r="K65" s="50"/>
      <c r="L65" s="50"/>
    </row>
    <row r="66" spans="1:12" x14ac:dyDescent="0.25">
      <c r="A66" s="36" t="s">
        <v>23</v>
      </c>
      <c r="B66" s="35" t="s">
        <v>103</v>
      </c>
      <c r="C66" s="36">
        <v>0</v>
      </c>
      <c r="D66" s="58">
        <v>1680</v>
      </c>
      <c r="E66" s="58"/>
      <c r="F66" s="52">
        <v>0</v>
      </c>
      <c r="G66" s="53">
        <v>1</v>
      </c>
      <c r="H66" s="58">
        <v>76</v>
      </c>
      <c r="I66" s="50"/>
      <c r="J66" s="50"/>
      <c r="K66" s="50"/>
      <c r="L66" s="50"/>
    </row>
    <row r="67" spans="1:12" x14ac:dyDescent="0.25">
      <c r="A67" s="36" t="s">
        <v>23</v>
      </c>
      <c r="B67" s="35" t="s">
        <v>104</v>
      </c>
      <c r="C67" s="36">
        <v>0</v>
      </c>
      <c r="D67" s="58">
        <v>862</v>
      </c>
      <c r="E67" s="58"/>
      <c r="F67" s="52">
        <v>0</v>
      </c>
      <c r="G67" s="53">
        <v>1</v>
      </c>
      <c r="H67" s="58"/>
      <c r="I67" s="50"/>
      <c r="J67" s="50"/>
      <c r="K67" s="50"/>
      <c r="L67" s="50"/>
    </row>
    <row r="68" spans="1:12" x14ac:dyDescent="0.25">
      <c r="A68" s="36" t="s">
        <v>23</v>
      </c>
      <c r="B68" s="35" t="s">
        <v>105</v>
      </c>
      <c r="C68" s="36">
        <v>0</v>
      </c>
      <c r="D68" s="58">
        <v>970</v>
      </c>
      <c r="E68" s="58"/>
      <c r="F68" s="52">
        <v>0</v>
      </c>
      <c r="G68" s="53">
        <v>1</v>
      </c>
      <c r="H68" s="58">
        <v>319</v>
      </c>
      <c r="I68" s="50"/>
      <c r="J68" s="50"/>
      <c r="K68" s="50"/>
      <c r="L68" s="50"/>
    </row>
    <row r="69" spans="1:12" x14ac:dyDescent="0.25">
      <c r="A69" s="36" t="s">
        <v>23</v>
      </c>
      <c r="B69" s="35" t="s">
        <v>106</v>
      </c>
      <c r="C69" s="36">
        <v>0</v>
      </c>
      <c r="D69" s="58">
        <v>844</v>
      </c>
      <c r="E69" s="58"/>
      <c r="F69" s="52">
        <v>0</v>
      </c>
      <c r="G69" s="53">
        <v>1</v>
      </c>
      <c r="H69" s="58">
        <v>229</v>
      </c>
      <c r="I69" s="50"/>
      <c r="J69" s="50"/>
      <c r="K69" s="50"/>
      <c r="L69" s="50"/>
    </row>
    <row r="70" spans="1:12" x14ac:dyDescent="0.25">
      <c r="A70" s="36" t="s">
        <v>23</v>
      </c>
      <c r="B70" s="35" t="s">
        <v>107</v>
      </c>
      <c r="C70" s="36">
        <v>0</v>
      </c>
      <c r="D70" s="58">
        <v>1259</v>
      </c>
      <c r="E70" s="58"/>
      <c r="F70" s="52">
        <v>0</v>
      </c>
      <c r="G70" s="53">
        <v>1</v>
      </c>
      <c r="H70" s="58">
        <v>308</v>
      </c>
      <c r="I70" s="50"/>
      <c r="J70" s="50"/>
      <c r="K70" s="50"/>
      <c r="L70" s="50"/>
    </row>
    <row r="71" spans="1:12" x14ac:dyDescent="0.25">
      <c r="A71" s="36" t="s">
        <v>23</v>
      </c>
      <c r="B71" s="35" t="s">
        <v>108</v>
      </c>
      <c r="C71" s="36">
        <v>0</v>
      </c>
      <c r="D71" s="58">
        <v>3306</v>
      </c>
      <c r="E71" s="58"/>
      <c r="F71" s="52">
        <v>0</v>
      </c>
      <c r="G71" s="53">
        <v>1</v>
      </c>
      <c r="H71" s="58">
        <v>1020</v>
      </c>
      <c r="I71" s="50"/>
      <c r="J71" s="50"/>
      <c r="K71" s="50"/>
      <c r="L71" s="50"/>
    </row>
    <row r="72" spans="1:12" x14ac:dyDescent="0.25">
      <c r="A72" s="36" t="s">
        <v>23</v>
      </c>
      <c r="B72" s="35" t="s">
        <v>109</v>
      </c>
      <c r="C72" s="36">
        <v>0</v>
      </c>
      <c r="D72" s="58">
        <v>756</v>
      </c>
      <c r="E72" s="58"/>
      <c r="F72" s="52">
        <v>0</v>
      </c>
      <c r="G72" s="53">
        <v>1</v>
      </c>
      <c r="H72" s="58">
        <v>52</v>
      </c>
      <c r="I72" s="50"/>
      <c r="J72" s="50"/>
      <c r="K72" s="50"/>
      <c r="L72" s="50"/>
    </row>
    <row r="73" spans="1:12" x14ac:dyDescent="0.25">
      <c r="A73" s="36" t="s">
        <v>23</v>
      </c>
      <c r="B73" s="35" t="s">
        <v>110</v>
      </c>
      <c r="C73" s="36">
        <v>0</v>
      </c>
      <c r="D73" s="58">
        <v>1911</v>
      </c>
      <c r="E73" s="58"/>
      <c r="F73" s="52">
        <v>0</v>
      </c>
      <c r="G73" s="53">
        <v>1</v>
      </c>
      <c r="H73" s="58">
        <v>299</v>
      </c>
      <c r="I73" s="50"/>
      <c r="J73" s="50"/>
      <c r="K73" s="50"/>
      <c r="L73" s="50"/>
    </row>
    <row r="74" spans="1:12" x14ac:dyDescent="0.25">
      <c r="A74" s="36" t="s">
        <v>23</v>
      </c>
      <c r="B74" s="35" t="s">
        <v>111</v>
      </c>
      <c r="C74" s="36">
        <v>0</v>
      </c>
      <c r="D74" s="58">
        <v>985</v>
      </c>
      <c r="E74" s="58"/>
      <c r="F74" s="52">
        <v>0</v>
      </c>
      <c r="G74" s="53">
        <v>1</v>
      </c>
      <c r="H74" s="58">
        <v>342</v>
      </c>
      <c r="I74" s="50"/>
      <c r="J74" s="50"/>
      <c r="K74" s="50"/>
      <c r="L74" s="50"/>
    </row>
    <row r="75" spans="1:12" x14ac:dyDescent="0.25">
      <c r="A75" s="36" t="s">
        <v>23</v>
      </c>
      <c r="B75" s="35" t="s">
        <v>112</v>
      </c>
      <c r="C75" s="36">
        <v>0</v>
      </c>
      <c r="D75" s="58">
        <v>301</v>
      </c>
      <c r="E75" s="58"/>
      <c r="F75" s="52">
        <v>0</v>
      </c>
      <c r="G75" s="53">
        <v>1</v>
      </c>
      <c r="H75" s="58">
        <v>301</v>
      </c>
      <c r="I75" s="50"/>
      <c r="J75" s="50"/>
      <c r="K75" s="50"/>
      <c r="L75" s="50"/>
    </row>
    <row r="76" spans="1:12" x14ac:dyDescent="0.25">
      <c r="A76" s="36" t="s">
        <v>24</v>
      </c>
      <c r="B76" s="35" t="s">
        <v>113</v>
      </c>
      <c r="C76" s="36">
        <v>1</v>
      </c>
      <c r="D76" s="58">
        <v>20227</v>
      </c>
      <c r="E76" s="58">
        <v>19756</v>
      </c>
      <c r="F76" s="52">
        <v>0.9767142927769813</v>
      </c>
      <c r="G76" s="53">
        <v>2.3285707223018703E-2</v>
      </c>
      <c r="H76" s="58">
        <v>471</v>
      </c>
      <c r="I76" s="50"/>
      <c r="J76" s="50"/>
      <c r="K76" s="50"/>
      <c r="L76" s="50"/>
    </row>
    <row r="77" spans="1:12" x14ac:dyDescent="0.25">
      <c r="A77" s="36" t="s">
        <v>24</v>
      </c>
      <c r="B77" s="35" t="s">
        <v>114</v>
      </c>
      <c r="C77" s="36">
        <v>1</v>
      </c>
      <c r="D77" s="58">
        <v>10029</v>
      </c>
      <c r="E77" s="58">
        <v>9511</v>
      </c>
      <c r="F77" s="52">
        <v>0.94834978562169703</v>
      </c>
      <c r="G77" s="53">
        <v>5.1650214378302972E-2</v>
      </c>
      <c r="H77" s="58"/>
      <c r="I77" s="50"/>
      <c r="J77" s="50"/>
      <c r="K77" s="50"/>
      <c r="L77" s="50"/>
    </row>
    <row r="78" spans="1:12" x14ac:dyDescent="0.25">
      <c r="A78" s="36" t="s">
        <v>24</v>
      </c>
      <c r="B78" s="35" t="s">
        <v>115</v>
      </c>
      <c r="C78" s="36">
        <v>0</v>
      </c>
      <c r="D78" s="58">
        <v>484</v>
      </c>
      <c r="E78" s="58"/>
      <c r="F78" s="52">
        <v>0</v>
      </c>
      <c r="G78" s="53">
        <v>1</v>
      </c>
      <c r="H78" s="58">
        <v>484</v>
      </c>
      <c r="I78" s="50"/>
      <c r="J78" s="50"/>
      <c r="K78" s="50"/>
      <c r="L78" s="50"/>
    </row>
    <row r="79" spans="1:12" x14ac:dyDescent="0.25">
      <c r="A79" s="36" t="s">
        <v>24</v>
      </c>
      <c r="B79" s="35" t="s">
        <v>116</v>
      </c>
      <c r="C79" s="36">
        <v>0</v>
      </c>
      <c r="D79" s="58">
        <v>579</v>
      </c>
      <c r="E79" s="58"/>
      <c r="F79" s="52">
        <v>0</v>
      </c>
      <c r="G79" s="53">
        <v>1</v>
      </c>
      <c r="H79" s="58"/>
      <c r="I79" s="50"/>
      <c r="J79" s="50"/>
      <c r="K79" s="50"/>
      <c r="L79" s="50"/>
    </row>
    <row r="80" spans="1:12" x14ac:dyDescent="0.25">
      <c r="A80" s="36" t="s">
        <v>24</v>
      </c>
      <c r="B80" s="35" t="s">
        <v>117</v>
      </c>
      <c r="C80" s="36">
        <v>0</v>
      </c>
      <c r="D80" s="58">
        <v>444</v>
      </c>
      <c r="E80" s="58"/>
      <c r="F80" s="52">
        <v>0</v>
      </c>
      <c r="G80" s="53">
        <v>1</v>
      </c>
      <c r="H80" s="58">
        <v>444</v>
      </c>
      <c r="I80" s="50"/>
      <c r="J80" s="50"/>
      <c r="K80" s="50"/>
      <c r="L80" s="50"/>
    </row>
    <row r="81" spans="1:12" x14ac:dyDescent="0.25">
      <c r="A81" s="36" t="s">
        <v>24</v>
      </c>
      <c r="B81" s="35" t="s">
        <v>118</v>
      </c>
      <c r="C81" s="36">
        <v>0</v>
      </c>
      <c r="D81" s="58">
        <v>669</v>
      </c>
      <c r="E81" s="58"/>
      <c r="F81" s="52">
        <v>0</v>
      </c>
      <c r="G81" s="53">
        <v>1</v>
      </c>
      <c r="H81" s="58">
        <v>113</v>
      </c>
      <c r="I81" s="50"/>
      <c r="J81" s="50"/>
      <c r="K81" s="50"/>
      <c r="L81" s="50"/>
    </row>
    <row r="82" spans="1:12" x14ac:dyDescent="0.25">
      <c r="A82" s="36" t="s">
        <v>24</v>
      </c>
      <c r="B82" s="35" t="s">
        <v>119</v>
      </c>
      <c r="C82" s="36">
        <v>0</v>
      </c>
      <c r="D82" s="58">
        <v>1744</v>
      </c>
      <c r="E82" s="58"/>
      <c r="F82" s="52">
        <v>0</v>
      </c>
      <c r="G82" s="53">
        <v>1</v>
      </c>
      <c r="H82" s="58">
        <v>259</v>
      </c>
      <c r="I82" s="50"/>
      <c r="J82" s="50"/>
      <c r="K82" s="50"/>
      <c r="L82" s="50"/>
    </row>
    <row r="83" spans="1:12" x14ac:dyDescent="0.25">
      <c r="A83" s="36" t="s">
        <v>24</v>
      </c>
      <c r="B83" s="35" t="s">
        <v>120</v>
      </c>
      <c r="C83" s="36">
        <v>0</v>
      </c>
      <c r="D83" s="58">
        <v>1817</v>
      </c>
      <c r="E83" s="58"/>
      <c r="F83" s="52">
        <v>0</v>
      </c>
      <c r="G83" s="53">
        <v>1</v>
      </c>
      <c r="H83" s="58"/>
      <c r="I83" s="50"/>
      <c r="J83" s="50"/>
      <c r="K83" s="50"/>
      <c r="L83" s="50"/>
    </row>
    <row r="84" spans="1:12" x14ac:dyDescent="0.25">
      <c r="A84" s="36" t="s">
        <v>25</v>
      </c>
      <c r="B84" s="35" t="s">
        <v>121</v>
      </c>
      <c r="C84" s="36">
        <v>1</v>
      </c>
      <c r="D84" s="58">
        <v>26163</v>
      </c>
      <c r="E84" s="58">
        <v>26163</v>
      </c>
      <c r="F84" s="52">
        <v>1</v>
      </c>
      <c r="G84" s="53">
        <v>0</v>
      </c>
      <c r="H84" s="58"/>
      <c r="I84" s="50"/>
      <c r="J84" s="50"/>
      <c r="K84" s="50"/>
      <c r="L84" s="50"/>
    </row>
    <row r="85" spans="1:12" x14ac:dyDescent="0.25">
      <c r="A85" s="36" t="s">
        <v>25</v>
      </c>
      <c r="B85" s="35" t="s">
        <v>122</v>
      </c>
      <c r="C85" s="36">
        <v>0</v>
      </c>
      <c r="D85" s="58">
        <v>1696</v>
      </c>
      <c r="E85" s="58"/>
      <c r="F85" s="52">
        <v>0</v>
      </c>
      <c r="G85" s="53">
        <v>1</v>
      </c>
      <c r="H85" s="58"/>
      <c r="I85" s="50"/>
      <c r="J85" s="50"/>
      <c r="K85" s="50"/>
      <c r="L85" s="50"/>
    </row>
    <row r="86" spans="1:12" x14ac:dyDescent="0.25">
      <c r="A86" s="36" t="s">
        <v>25</v>
      </c>
      <c r="B86" s="35" t="s">
        <v>123</v>
      </c>
      <c r="C86" s="36">
        <v>0</v>
      </c>
      <c r="D86" s="58">
        <v>2029</v>
      </c>
      <c r="E86" s="58"/>
      <c r="F86" s="52">
        <v>0</v>
      </c>
      <c r="G86" s="53">
        <v>1</v>
      </c>
      <c r="H86" s="58"/>
      <c r="I86" s="50"/>
      <c r="J86" s="50"/>
      <c r="K86" s="50"/>
      <c r="L86" s="50"/>
    </row>
    <row r="87" spans="1:12" x14ac:dyDescent="0.25">
      <c r="A87" s="36" t="s">
        <v>25</v>
      </c>
      <c r="B87" s="35" t="s">
        <v>124</v>
      </c>
      <c r="C87" s="36">
        <v>0</v>
      </c>
      <c r="D87" s="58">
        <v>398</v>
      </c>
      <c r="E87" s="58"/>
      <c r="F87" s="52">
        <v>0</v>
      </c>
      <c r="G87" s="53">
        <v>1</v>
      </c>
      <c r="H87" s="58">
        <v>398</v>
      </c>
      <c r="I87" s="50"/>
      <c r="J87" s="50"/>
      <c r="K87" s="50"/>
      <c r="L87" s="50"/>
    </row>
    <row r="88" spans="1:12" x14ac:dyDescent="0.25">
      <c r="A88" s="36" t="s">
        <v>25</v>
      </c>
      <c r="B88" s="35" t="s">
        <v>125</v>
      </c>
      <c r="C88" s="36">
        <v>0</v>
      </c>
      <c r="D88" s="58">
        <v>7270</v>
      </c>
      <c r="E88" s="58"/>
      <c r="F88" s="52">
        <v>0</v>
      </c>
      <c r="G88" s="53">
        <v>1</v>
      </c>
      <c r="H88" s="58">
        <v>445</v>
      </c>
      <c r="I88" s="50"/>
      <c r="J88" s="50"/>
      <c r="K88" s="50"/>
      <c r="L88" s="50"/>
    </row>
    <row r="89" spans="1:12" x14ac:dyDescent="0.25">
      <c r="A89" s="36" t="s">
        <v>25</v>
      </c>
      <c r="B89" s="35" t="s">
        <v>126</v>
      </c>
      <c r="C89" s="36">
        <v>0</v>
      </c>
      <c r="D89" s="58">
        <v>1542</v>
      </c>
      <c r="E89" s="58"/>
      <c r="F89" s="52">
        <v>0</v>
      </c>
      <c r="G89" s="53">
        <v>1</v>
      </c>
      <c r="H89" s="58"/>
      <c r="I89" s="50"/>
      <c r="J89" s="50"/>
      <c r="K89" s="50"/>
      <c r="L89" s="50"/>
    </row>
    <row r="90" spans="1:12" x14ac:dyDescent="0.25">
      <c r="A90" s="36" t="s">
        <v>25</v>
      </c>
      <c r="B90" s="35" t="s">
        <v>127</v>
      </c>
      <c r="C90" s="36">
        <v>0</v>
      </c>
      <c r="D90" s="58">
        <v>1867</v>
      </c>
      <c r="E90" s="58"/>
      <c r="F90" s="52">
        <v>0</v>
      </c>
      <c r="G90" s="53">
        <v>1</v>
      </c>
      <c r="H90" s="58"/>
      <c r="I90" s="50"/>
      <c r="J90" s="50"/>
      <c r="K90" s="50"/>
      <c r="L90" s="50"/>
    </row>
    <row r="91" spans="1:12" x14ac:dyDescent="0.25">
      <c r="A91" s="36" t="s">
        <v>25</v>
      </c>
      <c r="B91" s="35" t="s">
        <v>128</v>
      </c>
      <c r="C91" s="36">
        <v>0</v>
      </c>
      <c r="D91" s="58">
        <v>3585</v>
      </c>
      <c r="E91" s="58"/>
      <c r="F91" s="52">
        <v>0</v>
      </c>
      <c r="G91" s="53">
        <v>1</v>
      </c>
      <c r="H91" s="58"/>
      <c r="I91" s="50"/>
      <c r="J91" s="50"/>
      <c r="K91" s="50"/>
      <c r="L91" s="50"/>
    </row>
  </sheetData>
  <mergeCells count="1">
    <mergeCell ref="A3:H3"/>
  </mergeCells>
  <pageMargins left="0.70866141732283472" right="0.70866141732283472" top="0.74803149606299213" bottom="0.74803149606299213" header="0.31496062992125984" footer="0.31496062992125984"/>
  <pageSetup paperSize="9" scale="85" firstPageNumber="2736" orientation="landscape" useFirstPageNumber="1" r:id="rId1"/>
  <headerFooter>
    <oddHeader>&amp;R&amp;P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1"/>
  <sheetViews>
    <sheetView zoomScaleNormal="100" workbookViewId="0">
      <selection activeCell="H4" sqref="H4"/>
    </sheetView>
  </sheetViews>
  <sheetFormatPr defaultRowHeight="15" x14ac:dyDescent="0.25"/>
  <cols>
    <col min="1" max="1" width="19.7109375" style="25" customWidth="1"/>
    <col min="2" max="2" width="29.7109375" style="25" customWidth="1"/>
    <col min="3" max="3" width="20.42578125" style="25" customWidth="1"/>
    <col min="4" max="4" width="22" style="25" customWidth="1"/>
    <col min="5" max="5" width="16.5703125" style="25" customWidth="1"/>
    <col min="6" max="6" width="22.42578125" style="25" customWidth="1"/>
    <col min="7" max="10" width="13.7109375" style="61" customWidth="1"/>
    <col min="11" max="16384" width="9.140625" style="25"/>
  </cols>
  <sheetData>
    <row r="3" spans="1:10" x14ac:dyDescent="0.25">
      <c r="A3" s="127" t="s">
        <v>130</v>
      </c>
      <c r="B3" s="128"/>
      <c r="C3" s="130"/>
      <c r="D3" s="130"/>
      <c r="E3" s="130"/>
      <c r="F3" s="131"/>
      <c r="G3" s="47"/>
      <c r="H3" s="47"/>
      <c r="I3" s="47"/>
      <c r="J3" s="47"/>
    </row>
    <row r="4" spans="1:10" ht="102" x14ac:dyDescent="0.25">
      <c r="A4" s="28" t="s">
        <v>131</v>
      </c>
      <c r="B4" s="28" t="s">
        <v>41</v>
      </c>
      <c r="C4" s="28" t="s">
        <v>145</v>
      </c>
      <c r="D4" s="28" t="s">
        <v>146</v>
      </c>
      <c r="E4" s="28" t="s">
        <v>147</v>
      </c>
      <c r="F4" s="28" t="s">
        <v>148</v>
      </c>
      <c r="G4" s="48"/>
      <c r="H4" s="48"/>
      <c r="I4" s="48"/>
      <c r="J4" s="48"/>
    </row>
    <row r="5" spans="1:10" x14ac:dyDescent="0.25">
      <c r="A5" s="60"/>
      <c r="B5" s="41" t="s">
        <v>137</v>
      </c>
      <c r="C5" s="42" t="s">
        <v>139</v>
      </c>
      <c r="D5" s="43" t="s">
        <v>138</v>
      </c>
      <c r="E5" s="42" t="s">
        <v>149</v>
      </c>
      <c r="F5" s="42" t="s">
        <v>150</v>
      </c>
      <c r="G5" s="49"/>
      <c r="H5" s="49"/>
      <c r="I5" s="49"/>
      <c r="J5" s="49"/>
    </row>
    <row r="6" spans="1:10" x14ac:dyDescent="0.25">
      <c r="A6" s="60"/>
      <c r="B6" s="41" t="s">
        <v>141</v>
      </c>
      <c r="C6" s="42"/>
      <c r="D6" s="42"/>
      <c r="E6" s="42" t="s">
        <v>143</v>
      </c>
      <c r="F6" s="42" t="s">
        <v>143</v>
      </c>
      <c r="G6" s="49"/>
      <c r="H6" s="49"/>
      <c r="I6" s="49"/>
      <c r="J6" s="49"/>
    </row>
    <row r="7" spans="1:10" x14ac:dyDescent="0.25">
      <c r="A7" s="60"/>
      <c r="B7" s="41" t="s">
        <v>142</v>
      </c>
      <c r="C7" s="42"/>
      <c r="D7" s="44"/>
      <c r="E7" s="42"/>
      <c r="F7" s="42">
        <v>13850.5</v>
      </c>
      <c r="G7" s="49"/>
      <c r="H7" s="49"/>
      <c r="I7" s="49"/>
      <c r="J7" s="49"/>
    </row>
    <row r="8" spans="1:10" x14ac:dyDescent="0.25">
      <c r="A8" s="26"/>
      <c r="B8" s="40" t="s">
        <v>144</v>
      </c>
      <c r="C8" s="66">
        <v>4.2692321754072587E-2</v>
      </c>
      <c r="D8" s="57">
        <v>165761</v>
      </c>
      <c r="E8" s="63">
        <v>8701.3000000000011</v>
      </c>
      <c r="F8" s="64">
        <v>13502.727032115874</v>
      </c>
      <c r="G8" s="50"/>
      <c r="H8" s="50"/>
      <c r="I8" s="50"/>
      <c r="J8" s="50"/>
    </row>
    <row r="9" spans="1:10" ht="18" customHeight="1" x14ac:dyDescent="0.25">
      <c r="A9" s="36" t="s">
        <v>17</v>
      </c>
      <c r="B9" s="35" t="s">
        <v>46</v>
      </c>
      <c r="C9" s="62">
        <v>0</v>
      </c>
      <c r="D9" s="58">
        <v>19542</v>
      </c>
      <c r="E9" s="65">
        <v>469.1</v>
      </c>
      <c r="F9" s="65">
        <v>13499.7</v>
      </c>
      <c r="G9" s="50"/>
      <c r="H9" s="50"/>
      <c r="I9" s="50"/>
      <c r="J9" s="50"/>
    </row>
    <row r="10" spans="1:10" x14ac:dyDescent="0.25">
      <c r="A10" s="36" t="s">
        <v>17</v>
      </c>
      <c r="B10" s="35" t="s">
        <v>47</v>
      </c>
      <c r="C10" s="62">
        <v>0</v>
      </c>
      <c r="D10" s="58">
        <v>1797</v>
      </c>
      <c r="E10" s="65">
        <v>43</v>
      </c>
      <c r="F10" s="65">
        <v>13499.7</v>
      </c>
      <c r="G10" s="50"/>
      <c r="H10" s="50"/>
      <c r="I10" s="50"/>
      <c r="J10" s="50"/>
    </row>
    <row r="11" spans="1:10" x14ac:dyDescent="0.25">
      <c r="A11" s="36" t="s">
        <v>17</v>
      </c>
      <c r="B11" s="35" t="s">
        <v>48</v>
      </c>
      <c r="C11" s="62">
        <v>0.22302158273381295</v>
      </c>
      <c r="D11" s="58">
        <v>1529</v>
      </c>
      <c r="E11" s="65">
        <v>33.4</v>
      </c>
      <c r="F11" s="65">
        <v>13499.7</v>
      </c>
      <c r="G11" s="50"/>
      <c r="H11" s="50"/>
      <c r="I11" s="50"/>
      <c r="J11" s="50"/>
    </row>
    <row r="12" spans="1:10" x14ac:dyDescent="0.25">
      <c r="A12" s="36" t="s">
        <v>17</v>
      </c>
      <c r="B12" s="35" t="s">
        <v>49</v>
      </c>
      <c r="C12" s="62">
        <v>0</v>
      </c>
      <c r="D12" s="58">
        <v>1265</v>
      </c>
      <c r="E12" s="65">
        <v>34</v>
      </c>
      <c r="F12" s="65">
        <v>13499.7</v>
      </c>
      <c r="G12" s="50"/>
      <c r="H12" s="50"/>
      <c r="I12" s="50"/>
      <c r="J12" s="50"/>
    </row>
    <row r="13" spans="1:10" x14ac:dyDescent="0.25">
      <c r="A13" s="36" t="s">
        <v>17</v>
      </c>
      <c r="B13" s="35" t="s">
        <v>50</v>
      </c>
      <c r="C13" s="62">
        <v>0.2505399568034557</v>
      </c>
      <c r="D13" s="58">
        <v>1389</v>
      </c>
      <c r="E13" s="65">
        <v>37.299999999999997</v>
      </c>
      <c r="F13" s="65">
        <v>13499.7</v>
      </c>
      <c r="G13" s="50"/>
      <c r="H13" s="50"/>
      <c r="I13" s="50"/>
      <c r="J13" s="50"/>
    </row>
    <row r="14" spans="1:10" x14ac:dyDescent="0.25">
      <c r="A14" s="36" t="s">
        <v>17</v>
      </c>
      <c r="B14" s="35" t="s">
        <v>51</v>
      </c>
      <c r="C14" s="62">
        <v>0</v>
      </c>
      <c r="D14" s="58">
        <v>1486</v>
      </c>
      <c r="E14" s="65">
        <v>32.4</v>
      </c>
      <c r="F14" s="65">
        <v>13499.7</v>
      </c>
      <c r="G14" s="50"/>
      <c r="H14" s="50"/>
      <c r="I14" s="50"/>
      <c r="J14" s="50"/>
    </row>
    <row r="15" spans="1:10" x14ac:dyDescent="0.25">
      <c r="A15" s="36" t="s">
        <v>17</v>
      </c>
      <c r="B15" s="35" t="s">
        <v>52</v>
      </c>
      <c r="C15" s="62">
        <v>0</v>
      </c>
      <c r="D15" s="58">
        <v>1426</v>
      </c>
      <c r="E15" s="65">
        <v>32.700000000000003</v>
      </c>
      <c r="F15" s="65">
        <v>13499.7</v>
      </c>
      <c r="G15" s="50"/>
      <c r="H15" s="50"/>
      <c r="I15" s="50"/>
      <c r="J15" s="50"/>
    </row>
    <row r="16" spans="1:10" x14ac:dyDescent="0.25">
      <c r="A16" s="36" t="s">
        <v>18</v>
      </c>
      <c r="B16" s="35" t="s">
        <v>53</v>
      </c>
      <c r="C16" s="62">
        <v>7.1303173531397701E-2</v>
      </c>
      <c r="D16" s="58">
        <v>7405</v>
      </c>
      <c r="E16" s="65">
        <v>246.9</v>
      </c>
      <c r="F16" s="65">
        <v>16110.8</v>
      </c>
      <c r="G16" s="50"/>
      <c r="H16" s="50"/>
      <c r="I16" s="50"/>
      <c r="J16" s="50"/>
    </row>
    <row r="17" spans="1:10" x14ac:dyDescent="0.25">
      <c r="A17" s="36" t="s">
        <v>18</v>
      </c>
      <c r="B17" s="35" t="s">
        <v>54</v>
      </c>
      <c r="C17" s="62">
        <v>5.5679287305122498E-2</v>
      </c>
      <c r="D17" s="58">
        <v>7633</v>
      </c>
      <c r="E17" s="65">
        <v>269</v>
      </c>
      <c r="F17" s="65">
        <v>16110.8</v>
      </c>
      <c r="G17" s="50"/>
      <c r="H17" s="50"/>
      <c r="I17" s="50"/>
      <c r="J17" s="50"/>
    </row>
    <row r="18" spans="1:10" x14ac:dyDescent="0.25">
      <c r="A18" s="36" t="s">
        <v>18</v>
      </c>
      <c r="B18" s="35" t="s">
        <v>55</v>
      </c>
      <c r="C18" s="62">
        <v>0.11390616167326173</v>
      </c>
      <c r="D18" s="58">
        <v>953</v>
      </c>
      <c r="E18" s="65">
        <v>90.2</v>
      </c>
      <c r="F18" s="65">
        <v>16110.8</v>
      </c>
      <c r="G18" s="50"/>
      <c r="H18" s="50"/>
      <c r="I18" s="50"/>
      <c r="J18" s="50"/>
    </row>
    <row r="19" spans="1:10" x14ac:dyDescent="0.25">
      <c r="A19" s="36" t="s">
        <v>18</v>
      </c>
      <c r="B19" s="35" t="s">
        <v>56</v>
      </c>
      <c r="C19" s="62">
        <v>0</v>
      </c>
      <c r="D19" s="58">
        <v>3538</v>
      </c>
      <c r="E19" s="65">
        <v>40.4</v>
      </c>
      <c r="F19" s="65">
        <v>16110.8</v>
      </c>
      <c r="G19" s="50"/>
      <c r="H19" s="50"/>
      <c r="I19" s="50"/>
      <c r="J19" s="50"/>
    </row>
    <row r="20" spans="1:10" x14ac:dyDescent="0.25">
      <c r="A20" s="36" t="s">
        <v>18</v>
      </c>
      <c r="B20" s="35" t="s">
        <v>57</v>
      </c>
      <c r="C20" s="62">
        <v>0.276158940397351</v>
      </c>
      <c r="D20" s="58">
        <v>1207</v>
      </c>
      <c r="E20" s="65">
        <v>35.5</v>
      </c>
      <c r="F20" s="65">
        <v>16110.8</v>
      </c>
      <c r="G20" s="50"/>
      <c r="H20" s="50"/>
      <c r="I20" s="50"/>
      <c r="J20" s="50"/>
    </row>
    <row r="21" spans="1:10" x14ac:dyDescent="0.25">
      <c r="A21" s="36" t="s">
        <v>18</v>
      </c>
      <c r="B21" s="35" t="s">
        <v>58</v>
      </c>
      <c r="C21" s="62">
        <v>0</v>
      </c>
      <c r="D21" s="58">
        <v>1510</v>
      </c>
      <c r="E21" s="65">
        <v>29.4</v>
      </c>
      <c r="F21" s="65">
        <v>16110.8</v>
      </c>
      <c r="G21" s="50"/>
      <c r="H21" s="50"/>
      <c r="I21" s="50"/>
      <c r="J21" s="50"/>
    </row>
    <row r="22" spans="1:10" ht="16.5" customHeight="1" x14ac:dyDescent="0.25">
      <c r="A22" s="36" t="s">
        <v>19</v>
      </c>
      <c r="B22" s="35" t="s">
        <v>59</v>
      </c>
      <c r="C22" s="62">
        <v>0</v>
      </c>
      <c r="D22" s="58">
        <v>10992</v>
      </c>
      <c r="E22" s="65">
        <v>328</v>
      </c>
      <c r="F22" s="65">
        <v>13547.2</v>
      </c>
      <c r="G22" s="50"/>
      <c r="H22" s="50"/>
      <c r="I22" s="50"/>
      <c r="J22" s="50"/>
    </row>
    <row r="23" spans="1:10" x14ac:dyDescent="0.25">
      <c r="A23" s="36" t="s">
        <v>19</v>
      </c>
      <c r="B23" s="35" t="s">
        <v>60</v>
      </c>
      <c r="C23" s="62">
        <v>1.0612803834303321E-2</v>
      </c>
      <c r="D23" s="58">
        <v>2921</v>
      </c>
      <c r="E23" s="65">
        <v>101.8</v>
      </c>
      <c r="F23" s="65">
        <v>13547.2</v>
      </c>
      <c r="G23" s="50"/>
      <c r="H23" s="50"/>
      <c r="I23" s="50"/>
      <c r="J23" s="50"/>
    </row>
    <row r="24" spans="1:10" x14ac:dyDescent="0.25">
      <c r="A24" s="36" t="s">
        <v>19</v>
      </c>
      <c r="B24" s="35" t="s">
        <v>61</v>
      </c>
      <c r="C24" s="62">
        <v>0</v>
      </c>
      <c r="D24" s="58">
        <v>1475</v>
      </c>
      <c r="E24" s="65">
        <v>43.3</v>
      </c>
      <c r="F24" s="65">
        <v>13547.2</v>
      </c>
      <c r="G24" s="50"/>
      <c r="H24" s="50"/>
      <c r="I24" s="50"/>
      <c r="J24" s="50"/>
    </row>
    <row r="25" spans="1:10" x14ac:dyDescent="0.25">
      <c r="A25" s="36" t="s">
        <v>19</v>
      </c>
      <c r="B25" s="35" t="s">
        <v>62</v>
      </c>
      <c r="C25" s="62">
        <v>0</v>
      </c>
      <c r="D25" s="58">
        <v>2669</v>
      </c>
      <c r="E25" s="65">
        <v>62.6</v>
      </c>
      <c r="F25" s="65">
        <v>13547.2</v>
      </c>
      <c r="G25" s="50"/>
      <c r="H25" s="50"/>
      <c r="I25" s="50"/>
      <c r="J25" s="50"/>
    </row>
    <row r="26" spans="1:10" x14ac:dyDescent="0.25">
      <c r="A26" s="36" t="s">
        <v>19</v>
      </c>
      <c r="B26" s="35" t="s">
        <v>63</v>
      </c>
      <c r="C26" s="62">
        <v>0.20672307340498514</v>
      </c>
      <c r="D26" s="58">
        <v>4373</v>
      </c>
      <c r="E26" s="65">
        <v>108.4</v>
      </c>
      <c r="F26" s="65">
        <v>13547.2</v>
      </c>
      <c r="G26" s="50"/>
      <c r="H26" s="50"/>
      <c r="I26" s="50"/>
      <c r="J26" s="50"/>
    </row>
    <row r="27" spans="1:10" x14ac:dyDescent="0.25">
      <c r="A27" s="36" t="s">
        <v>19</v>
      </c>
      <c r="B27" s="35" t="s">
        <v>64</v>
      </c>
      <c r="C27" s="62">
        <v>5.2349546578730421E-2</v>
      </c>
      <c r="D27" s="58">
        <v>2426</v>
      </c>
      <c r="E27" s="65">
        <v>66.5</v>
      </c>
      <c r="F27" s="65">
        <v>13547.2</v>
      </c>
      <c r="G27" s="50"/>
      <c r="H27" s="50"/>
      <c r="I27" s="50"/>
      <c r="J27" s="50"/>
    </row>
    <row r="28" spans="1:10" x14ac:dyDescent="0.25">
      <c r="A28" s="36" t="s">
        <v>19</v>
      </c>
      <c r="B28" s="35" t="s">
        <v>65</v>
      </c>
      <c r="C28" s="62">
        <v>0.59442158207590301</v>
      </c>
      <c r="D28" s="58">
        <v>2187</v>
      </c>
      <c r="E28" s="65">
        <v>64.3</v>
      </c>
      <c r="F28" s="65">
        <v>13547.2</v>
      </c>
      <c r="G28" s="50"/>
      <c r="H28" s="50"/>
      <c r="I28" s="50"/>
      <c r="J28" s="50"/>
    </row>
    <row r="29" spans="1:10" x14ac:dyDescent="0.25">
      <c r="A29" s="36" t="s">
        <v>19</v>
      </c>
      <c r="B29" s="35" t="s">
        <v>66</v>
      </c>
      <c r="C29" s="62">
        <v>0</v>
      </c>
      <c r="D29" s="58">
        <v>1177</v>
      </c>
      <c r="E29" s="65">
        <v>34.5</v>
      </c>
      <c r="F29" s="65">
        <v>13547.2</v>
      </c>
      <c r="G29" s="50"/>
      <c r="H29" s="50"/>
      <c r="I29" s="50"/>
      <c r="J29" s="50"/>
    </row>
    <row r="30" spans="1:10" x14ac:dyDescent="0.25">
      <c r="A30" s="36" t="s">
        <v>19</v>
      </c>
      <c r="B30" s="35" t="s">
        <v>67</v>
      </c>
      <c r="C30" s="62">
        <v>1.7182130584192441E-2</v>
      </c>
      <c r="D30" s="58">
        <v>582</v>
      </c>
      <c r="E30" s="65">
        <v>14.3</v>
      </c>
      <c r="F30" s="65">
        <v>13547.2</v>
      </c>
      <c r="G30" s="50"/>
      <c r="H30" s="50"/>
      <c r="I30" s="50"/>
      <c r="J30" s="50"/>
    </row>
    <row r="31" spans="1:10" x14ac:dyDescent="0.25">
      <c r="A31" s="36" t="s">
        <v>19</v>
      </c>
      <c r="B31" s="35" t="s">
        <v>68</v>
      </c>
      <c r="C31" s="62">
        <v>0.25543753161355587</v>
      </c>
      <c r="D31" s="58">
        <v>1977</v>
      </c>
      <c r="E31" s="65">
        <v>59.8</v>
      </c>
      <c r="F31" s="65">
        <v>13547.2</v>
      </c>
      <c r="G31" s="50"/>
      <c r="H31" s="50"/>
      <c r="I31" s="50"/>
      <c r="J31" s="50"/>
    </row>
    <row r="32" spans="1:10" x14ac:dyDescent="0.25">
      <c r="A32" s="36" t="s">
        <v>20</v>
      </c>
      <c r="B32" s="35" t="s">
        <v>69</v>
      </c>
      <c r="C32" s="62">
        <v>0</v>
      </c>
      <c r="D32" s="58">
        <v>1463</v>
      </c>
      <c r="E32" s="65">
        <v>49.7</v>
      </c>
      <c r="F32" s="65">
        <v>13164.2</v>
      </c>
      <c r="G32" s="50"/>
      <c r="H32" s="50"/>
      <c r="I32" s="50"/>
      <c r="J32" s="50"/>
    </row>
    <row r="33" spans="1:10" x14ac:dyDescent="0.25">
      <c r="A33" s="36" t="s">
        <v>20</v>
      </c>
      <c r="B33" s="35" t="s">
        <v>70</v>
      </c>
      <c r="C33" s="62">
        <v>8.4822780975461975E-2</v>
      </c>
      <c r="D33" s="58">
        <v>3301</v>
      </c>
      <c r="E33" s="65">
        <v>123.6</v>
      </c>
      <c r="F33" s="65">
        <v>13164.2</v>
      </c>
      <c r="G33" s="50"/>
      <c r="H33" s="50"/>
      <c r="I33" s="50"/>
      <c r="J33" s="50"/>
    </row>
    <row r="34" spans="1:10" x14ac:dyDescent="0.25">
      <c r="A34" s="36" t="s">
        <v>20</v>
      </c>
      <c r="B34" s="35" t="s">
        <v>71</v>
      </c>
      <c r="C34" s="62">
        <v>0</v>
      </c>
      <c r="D34" s="58">
        <v>6623</v>
      </c>
      <c r="E34" s="65">
        <v>223.4</v>
      </c>
      <c r="F34" s="65">
        <v>13164.2</v>
      </c>
      <c r="G34" s="50"/>
      <c r="H34" s="50"/>
      <c r="I34" s="50"/>
      <c r="J34" s="50"/>
    </row>
    <row r="35" spans="1:10" x14ac:dyDescent="0.25">
      <c r="A35" s="36" t="s">
        <v>20</v>
      </c>
      <c r="B35" s="35" t="s">
        <v>72</v>
      </c>
      <c r="C35" s="62">
        <v>0</v>
      </c>
      <c r="D35" s="58">
        <v>3481</v>
      </c>
      <c r="E35" s="65">
        <v>89.1</v>
      </c>
      <c r="F35" s="65">
        <v>13164.2</v>
      </c>
      <c r="G35" s="50"/>
      <c r="H35" s="50"/>
      <c r="I35" s="50"/>
      <c r="J35" s="50"/>
    </row>
    <row r="36" spans="1:10" x14ac:dyDescent="0.25">
      <c r="A36" s="36" t="s">
        <v>20</v>
      </c>
      <c r="B36" s="35" t="s">
        <v>73</v>
      </c>
      <c r="C36" s="62">
        <v>1</v>
      </c>
      <c r="D36" s="58">
        <v>598</v>
      </c>
      <c r="E36" s="65">
        <v>17</v>
      </c>
      <c r="F36" s="65">
        <v>13164.2</v>
      </c>
      <c r="G36" s="50"/>
      <c r="H36" s="50"/>
      <c r="I36" s="50"/>
      <c r="J36" s="50"/>
    </row>
    <row r="37" spans="1:10" x14ac:dyDescent="0.25">
      <c r="A37" s="36" t="s">
        <v>20</v>
      </c>
      <c r="B37" s="35" t="s">
        <v>74</v>
      </c>
      <c r="C37" s="62">
        <v>0.10877513711151737</v>
      </c>
      <c r="D37" s="58">
        <v>1094</v>
      </c>
      <c r="E37" s="65">
        <v>25.8</v>
      </c>
      <c r="F37" s="65">
        <v>13164.2</v>
      </c>
      <c r="G37" s="50"/>
      <c r="H37" s="50"/>
      <c r="I37" s="50"/>
      <c r="J37" s="50"/>
    </row>
    <row r="38" spans="1:10" x14ac:dyDescent="0.25">
      <c r="A38" s="36" t="s">
        <v>20</v>
      </c>
      <c r="B38" s="35" t="s">
        <v>75</v>
      </c>
      <c r="C38" s="62">
        <v>1</v>
      </c>
      <c r="D38" s="58">
        <v>1590</v>
      </c>
      <c r="E38" s="65">
        <v>39.1</v>
      </c>
      <c r="F38" s="65">
        <v>13164.2</v>
      </c>
      <c r="G38" s="50"/>
      <c r="H38" s="50"/>
      <c r="I38" s="50"/>
      <c r="J38" s="50"/>
    </row>
    <row r="39" spans="1:10" x14ac:dyDescent="0.25">
      <c r="A39" s="36" t="s">
        <v>20</v>
      </c>
      <c r="B39" s="35" t="s">
        <v>76</v>
      </c>
      <c r="C39" s="62">
        <v>0.22585109327428729</v>
      </c>
      <c r="D39" s="58">
        <v>3613</v>
      </c>
      <c r="E39" s="65">
        <v>117.3</v>
      </c>
      <c r="F39" s="65">
        <v>13164.2</v>
      </c>
      <c r="G39" s="50"/>
      <c r="H39" s="50"/>
      <c r="I39" s="50"/>
      <c r="J39" s="50"/>
    </row>
    <row r="40" spans="1:10" x14ac:dyDescent="0.25">
      <c r="A40" s="36" t="s">
        <v>20</v>
      </c>
      <c r="B40" s="35" t="s">
        <v>77</v>
      </c>
      <c r="C40" s="62">
        <v>0</v>
      </c>
      <c r="D40" s="58">
        <v>1655</v>
      </c>
      <c r="E40" s="65">
        <v>36.4</v>
      </c>
      <c r="F40" s="65">
        <v>13164.2</v>
      </c>
      <c r="G40" s="50"/>
      <c r="H40" s="50"/>
      <c r="I40" s="50"/>
      <c r="J40" s="50"/>
    </row>
    <row r="41" spans="1:10" x14ac:dyDescent="0.25">
      <c r="A41" s="36" t="s">
        <v>20</v>
      </c>
      <c r="B41" s="35" t="s">
        <v>78</v>
      </c>
      <c r="C41" s="62">
        <v>0</v>
      </c>
      <c r="D41" s="58">
        <v>4090</v>
      </c>
      <c r="E41" s="65">
        <v>117.3</v>
      </c>
      <c r="F41" s="65">
        <v>13164.2</v>
      </c>
      <c r="G41" s="50"/>
      <c r="H41" s="50"/>
      <c r="I41" s="50"/>
      <c r="J41" s="50"/>
    </row>
    <row r="42" spans="1:10" x14ac:dyDescent="0.25">
      <c r="A42" s="36" t="s">
        <v>20</v>
      </c>
      <c r="B42" s="35" t="s">
        <v>79</v>
      </c>
      <c r="C42" s="62">
        <v>0</v>
      </c>
      <c r="D42" s="58">
        <v>803</v>
      </c>
      <c r="E42" s="65">
        <v>35.700000000000003</v>
      </c>
      <c r="F42" s="65">
        <v>13164.2</v>
      </c>
      <c r="G42" s="50"/>
      <c r="H42" s="50"/>
      <c r="I42" s="50"/>
      <c r="J42" s="50"/>
    </row>
    <row r="43" spans="1:10" x14ac:dyDescent="0.25">
      <c r="A43" s="36" t="s">
        <v>21</v>
      </c>
      <c r="B43" s="35" t="s">
        <v>80</v>
      </c>
      <c r="C43" s="62">
        <v>0</v>
      </c>
      <c r="D43" s="58"/>
      <c r="E43" s="65">
        <v>312.3</v>
      </c>
      <c r="F43" s="65">
        <v>13725.6</v>
      </c>
      <c r="G43" s="50"/>
      <c r="H43" s="50"/>
      <c r="I43" s="50"/>
      <c r="J43" s="50"/>
    </row>
    <row r="44" spans="1:10" x14ac:dyDescent="0.25">
      <c r="A44" s="36" t="s">
        <v>21</v>
      </c>
      <c r="B44" s="35" t="s">
        <v>81</v>
      </c>
      <c r="C44" s="62">
        <v>0</v>
      </c>
      <c r="D44" s="58"/>
      <c r="E44" s="65">
        <v>194.7</v>
      </c>
      <c r="F44" s="65">
        <v>13725.6</v>
      </c>
      <c r="G44" s="50"/>
      <c r="H44" s="50"/>
      <c r="I44" s="50"/>
      <c r="J44" s="50"/>
    </row>
    <row r="45" spans="1:10" x14ac:dyDescent="0.25">
      <c r="A45" s="36" t="s">
        <v>21</v>
      </c>
      <c r="B45" s="35" t="s">
        <v>82</v>
      </c>
      <c r="C45" s="62">
        <v>0</v>
      </c>
      <c r="D45" s="58"/>
      <c r="E45" s="65">
        <v>374.9</v>
      </c>
      <c r="F45" s="65">
        <v>13725.6</v>
      </c>
      <c r="G45" s="50"/>
      <c r="H45" s="50"/>
      <c r="I45" s="50"/>
      <c r="J45" s="50"/>
    </row>
    <row r="46" spans="1:10" x14ac:dyDescent="0.25">
      <c r="A46" s="36" t="s">
        <v>21</v>
      </c>
      <c r="B46" s="35" t="s">
        <v>83</v>
      </c>
      <c r="C46" s="62">
        <v>0</v>
      </c>
      <c r="D46" s="58"/>
      <c r="E46" s="65">
        <v>695.6</v>
      </c>
      <c r="F46" s="65">
        <v>13725.6</v>
      </c>
      <c r="G46" s="50"/>
      <c r="H46" s="50"/>
      <c r="I46" s="50"/>
      <c r="J46" s="50"/>
    </row>
    <row r="47" spans="1:10" x14ac:dyDescent="0.25">
      <c r="A47" s="36" t="s">
        <v>21</v>
      </c>
      <c r="B47" s="35" t="s">
        <v>84</v>
      </c>
      <c r="C47" s="62">
        <v>0</v>
      </c>
      <c r="D47" s="58"/>
      <c r="E47" s="65">
        <v>298.3</v>
      </c>
      <c r="F47" s="65">
        <v>13725.6</v>
      </c>
      <c r="G47" s="50"/>
      <c r="H47" s="50"/>
      <c r="I47" s="50"/>
      <c r="J47" s="50"/>
    </row>
    <row r="48" spans="1:10" x14ac:dyDescent="0.25">
      <c r="A48" s="36" t="s">
        <v>21</v>
      </c>
      <c r="B48" s="35" t="s">
        <v>85</v>
      </c>
      <c r="C48" s="62">
        <v>1.5629984051036681E-2</v>
      </c>
      <c r="D48" s="58"/>
      <c r="E48" s="65">
        <v>49.5</v>
      </c>
      <c r="F48" s="65">
        <v>13725.6</v>
      </c>
      <c r="G48" s="50"/>
      <c r="H48" s="50"/>
      <c r="I48" s="50"/>
      <c r="J48" s="50"/>
    </row>
    <row r="49" spans="1:10" x14ac:dyDescent="0.25">
      <c r="A49" s="36" t="s">
        <v>21</v>
      </c>
      <c r="B49" s="35" t="s">
        <v>86</v>
      </c>
      <c r="C49" s="62">
        <v>0</v>
      </c>
      <c r="D49" s="58"/>
      <c r="E49" s="65">
        <v>31.7</v>
      </c>
      <c r="F49" s="65">
        <v>13725.6</v>
      </c>
      <c r="G49" s="50"/>
      <c r="H49" s="50"/>
      <c r="I49" s="50"/>
      <c r="J49" s="50"/>
    </row>
    <row r="50" spans="1:10" x14ac:dyDescent="0.25">
      <c r="A50" s="36" t="s">
        <v>21</v>
      </c>
      <c r="B50" s="35" t="s">
        <v>87</v>
      </c>
      <c r="C50" s="62">
        <v>0.11864406779661017</v>
      </c>
      <c r="D50" s="58"/>
      <c r="E50" s="65">
        <v>36.4</v>
      </c>
      <c r="F50" s="65">
        <v>13725.6</v>
      </c>
      <c r="G50" s="50"/>
      <c r="H50" s="50"/>
      <c r="I50" s="50"/>
      <c r="J50" s="50"/>
    </row>
    <row r="51" spans="1:10" ht="24.75" x14ac:dyDescent="0.25">
      <c r="A51" s="36" t="s">
        <v>21</v>
      </c>
      <c r="B51" s="35" t="s">
        <v>88</v>
      </c>
      <c r="C51" s="62">
        <v>0</v>
      </c>
      <c r="D51" s="58"/>
      <c r="E51" s="65">
        <v>206</v>
      </c>
      <c r="F51" s="65">
        <v>13725.6</v>
      </c>
      <c r="G51" s="50"/>
      <c r="H51" s="50"/>
      <c r="I51" s="50"/>
      <c r="J51" s="50"/>
    </row>
    <row r="52" spans="1:10" x14ac:dyDescent="0.25">
      <c r="A52" s="36" t="s">
        <v>21</v>
      </c>
      <c r="B52" s="35" t="s">
        <v>89</v>
      </c>
      <c r="C52" s="62">
        <v>0.19912790697674418</v>
      </c>
      <c r="D52" s="58"/>
      <c r="E52" s="65">
        <v>29.1</v>
      </c>
      <c r="F52" s="65">
        <v>13725.6</v>
      </c>
      <c r="G52" s="50"/>
      <c r="H52" s="50"/>
      <c r="I52" s="50"/>
      <c r="J52" s="50"/>
    </row>
    <row r="53" spans="1:10" x14ac:dyDescent="0.25">
      <c r="A53" s="36" t="s">
        <v>21</v>
      </c>
      <c r="B53" s="35" t="s">
        <v>90</v>
      </c>
      <c r="C53" s="62">
        <v>1</v>
      </c>
      <c r="D53" s="58"/>
      <c r="E53" s="65">
        <v>12.4</v>
      </c>
      <c r="F53" s="65">
        <v>13725.6</v>
      </c>
      <c r="G53" s="50"/>
      <c r="H53" s="50"/>
      <c r="I53" s="50"/>
      <c r="J53" s="50"/>
    </row>
    <row r="54" spans="1:10" x14ac:dyDescent="0.25">
      <c r="A54" s="36" t="s">
        <v>21</v>
      </c>
      <c r="B54" s="35" t="s">
        <v>91</v>
      </c>
      <c r="C54" s="62">
        <v>0.26594955489614241</v>
      </c>
      <c r="D54" s="58"/>
      <c r="E54" s="65">
        <v>64</v>
      </c>
      <c r="F54" s="65">
        <v>13725.6</v>
      </c>
      <c r="G54" s="50"/>
      <c r="H54" s="50"/>
      <c r="I54" s="50"/>
      <c r="J54" s="50"/>
    </row>
    <row r="55" spans="1:10" x14ac:dyDescent="0.25">
      <c r="A55" s="36" t="s">
        <v>21</v>
      </c>
      <c r="B55" s="35" t="s">
        <v>92</v>
      </c>
      <c r="C55" s="62">
        <v>9.7796143250688708E-2</v>
      </c>
      <c r="D55" s="58"/>
      <c r="E55" s="65">
        <v>50.2</v>
      </c>
      <c r="F55" s="65">
        <v>13725.6</v>
      </c>
      <c r="G55" s="50"/>
      <c r="H55" s="50"/>
      <c r="I55" s="50"/>
      <c r="J55" s="50"/>
    </row>
    <row r="56" spans="1:10" x14ac:dyDescent="0.25">
      <c r="A56" s="36" t="s">
        <v>22</v>
      </c>
      <c r="B56" s="35" t="s">
        <v>93</v>
      </c>
      <c r="C56" s="62">
        <v>0</v>
      </c>
      <c r="D56" s="58"/>
      <c r="E56" s="65">
        <v>61.8</v>
      </c>
      <c r="F56" s="65">
        <v>12126.4</v>
      </c>
      <c r="G56" s="50"/>
      <c r="H56" s="50"/>
      <c r="I56" s="50"/>
      <c r="J56" s="50"/>
    </row>
    <row r="57" spans="1:10" x14ac:dyDescent="0.25">
      <c r="A57" s="36" t="s">
        <v>22</v>
      </c>
      <c r="B57" s="35" t="s">
        <v>94</v>
      </c>
      <c r="C57" s="62">
        <v>0</v>
      </c>
      <c r="D57" s="58"/>
      <c r="E57" s="65">
        <v>49.6</v>
      </c>
      <c r="F57" s="65">
        <v>12126.4</v>
      </c>
      <c r="G57" s="50"/>
      <c r="H57" s="50"/>
      <c r="I57" s="50"/>
      <c r="J57" s="50"/>
    </row>
    <row r="58" spans="1:10" ht="24.75" x14ac:dyDescent="0.25">
      <c r="A58" s="36" t="s">
        <v>22</v>
      </c>
      <c r="B58" s="35" t="s">
        <v>95</v>
      </c>
      <c r="C58" s="62">
        <v>0</v>
      </c>
      <c r="D58" s="58"/>
      <c r="E58" s="65">
        <v>60.7</v>
      </c>
      <c r="F58" s="65">
        <v>12126.4</v>
      </c>
      <c r="G58" s="50"/>
      <c r="H58" s="50"/>
      <c r="I58" s="50"/>
      <c r="J58" s="50"/>
    </row>
    <row r="59" spans="1:10" x14ac:dyDescent="0.25">
      <c r="A59" s="36" t="s">
        <v>22</v>
      </c>
      <c r="B59" s="35" t="s">
        <v>96</v>
      </c>
      <c r="C59" s="62">
        <v>0</v>
      </c>
      <c r="D59" s="58"/>
      <c r="E59" s="65">
        <v>120.3</v>
      </c>
      <c r="F59" s="65">
        <v>12126.4</v>
      </c>
      <c r="G59" s="50"/>
      <c r="H59" s="50"/>
      <c r="I59" s="50"/>
      <c r="J59" s="50"/>
    </row>
    <row r="60" spans="1:10" x14ac:dyDescent="0.25">
      <c r="A60" s="36" t="s">
        <v>22</v>
      </c>
      <c r="B60" s="35" t="s">
        <v>97</v>
      </c>
      <c r="C60" s="62">
        <v>0</v>
      </c>
      <c r="D60" s="58"/>
      <c r="E60" s="65">
        <v>877.3</v>
      </c>
      <c r="F60" s="65">
        <v>12126.4</v>
      </c>
      <c r="G60" s="50"/>
      <c r="H60" s="50"/>
      <c r="I60" s="50"/>
      <c r="J60" s="50"/>
    </row>
    <row r="61" spans="1:10" x14ac:dyDescent="0.25">
      <c r="A61" s="36" t="s">
        <v>22</v>
      </c>
      <c r="B61" s="35" t="s">
        <v>98</v>
      </c>
      <c r="C61" s="62">
        <v>0</v>
      </c>
      <c r="D61" s="58"/>
      <c r="E61" s="65">
        <v>56</v>
      </c>
      <c r="F61" s="65">
        <v>12126.4</v>
      </c>
      <c r="G61" s="50"/>
      <c r="H61" s="50"/>
      <c r="I61" s="50"/>
      <c r="J61" s="50"/>
    </row>
    <row r="62" spans="1:10" x14ac:dyDescent="0.25">
      <c r="A62" s="36" t="s">
        <v>22</v>
      </c>
      <c r="B62" s="35" t="s">
        <v>99</v>
      </c>
      <c r="C62" s="62">
        <v>0</v>
      </c>
      <c r="D62" s="58"/>
      <c r="E62" s="65">
        <v>86.2</v>
      </c>
      <c r="F62" s="65">
        <v>12126.4</v>
      </c>
      <c r="G62" s="50"/>
      <c r="H62" s="50"/>
      <c r="I62" s="50"/>
      <c r="J62" s="50"/>
    </row>
    <row r="63" spans="1:10" x14ac:dyDescent="0.25">
      <c r="A63" s="36" t="s">
        <v>22</v>
      </c>
      <c r="B63" s="35" t="s">
        <v>100</v>
      </c>
      <c r="C63" s="62">
        <v>0</v>
      </c>
      <c r="D63" s="58"/>
      <c r="E63" s="65">
        <v>67.5</v>
      </c>
      <c r="F63" s="65">
        <v>12126.4</v>
      </c>
      <c r="G63" s="50"/>
      <c r="H63" s="50"/>
      <c r="I63" s="50"/>
      <c r="J63" s="50"/>
    </row>
    <row r="64" spans="1:10" x14ac:dyDescent="0.25">
      <c r="A64" s="36" t="s">
        <v>23</v>
      </c>
      <c r="B64" s="35" t="s">
        <v>101</v>
      </c>
      <c r="C64" s="62">
        <v>8.3563808771236661E-2</v>
      </c>
      <c r="D64" s="58">
        <v>5062</v>
      </c>
      <c r="E64" s="65">
        <v>139.80000000000001</v>
      </c>
      <c r="F64" s="65">
        <v>14174</v>
      </c>
      <c r="G64" s="50"/>
      <c r="H64" s="50"/>
      <c r="I64" s="50"/>
      <c r="J64" s="50"/>
    </row>
    <row r="65" spans="1:10" x14ac:dyDescent="0.25">
      <c r="A65" s="36" t="s">
        <v>23</v>
      </c>
      <c r="B65" s="35" t="s">
        <v>102</v>
      </c>
      <c r="C65" s="62">
        <v>0</v>
      </c>
      <c r="D65" s="58">
        <v>2062</v>
      </c>
      <c r="E65" s="65">
        <v>28.2</v>
      </c>
      <c r="F65" s="65">
        <v>14174</v>
      </c>
      <c r="G65" s="50"/>
      <c r="H65" s="50"/>
      <c r="I65" s="50"/>
      <c r="J65" s="50"/>
    </row>
    <row r="66" spans="1:10" x14ac:dyDescent="0.25">
      <c r="A66" s="36" t="s">
        <v>23</v>
      </c>
      <c r="B66" s="35" t="s">
        <v>103</v>
      </c>
      <c r="C66" s="62">
        <v>4.5238095238095237E-2</v>
      </c>
      <c r="D66" s="58">
        <v>1680</v>
      </c>
      <c r="E66" s="65">
        <v>36.1</v>
      </c>
      <c r="F66" s="65">
        <v>14174</v>
      </c>
      <c r="G66" s="50"/>
      <c r="H66" s="50"/>
      <c r="I66" s="50"/>
      <c r="J66" s="50"/>
    </row>
    <row r="67" spans="1:10" x14ac:dyDescent="0.25">
      <c r="A67" s="36" t="s">
        <v>23</v>
      </c>
      <c r="B67" s="35" t="s">
        <v>104</v>
      </c>
      <c r="C67" s="62">
        <v>0</v>
      </c>
      <c r="D67" s="58">
        <v>862</v>
      </c>
      <c r="E67" s="65">
        <v>15</v>
      </c>
      <c r="F67" s="65">
        <v>14174</v>
      </c>
      <c r="G67" s="50"/>
      <c r="H67" s="50"/>
      <c r="I67" s="50"/>
      <c r="J67" s="50"/>
    </row>
    <row r="68" spans="1:10" x14ac:dyDescent="0.25">
      <c r="A68" s="36" t="s">
        <v>23</v>
      </c>
      <c r="B68" s="35" t="s">
        <v>105</v>
      </c>
      <c r="C68" s="62">
        <v>0.3288659793814433</v>
      </c>
      <c r="D68" s="58">
        <v>970</v>
      </c>
      <c r="E68" s="65">
        <v>23.8</v>
      </c>
      <c r="F68" s="65">
        <v>14174</v>
      </c>
      <c r="G68" s="50"/>
      <c r="H68" s="50"/>
      <c r="I68" s="50"/>
      <c r="J68" s="50"/>
    </row>
    <row r="69" spans="1:10" x14ac:dyDescent="0.25">
      <c r="A69" s="36" t="s">
        <v>23</v>
      </c>
      <c r="B69" s="35" t="s">
        <v>106</v>
      </c>
      <c r="C69" s="62">
        <v>0.27132701421800948</v>
      </c>
      <c r="D69" s="58">
        <v>844</v>
      </c>
      <c r="E69" s="65">
        <v>17.600000000000001</v>
      </c>
      <c r="F69" s="65">
        <v>14174</v>
      </c>
      <c r="G69" s="50"/>
      <c r="H69" s="50"/>
      <c r="I69" s="50"/>
      <c r="J69" s="50"/>
    </row>
    <row r="70" spans="1:10" x14ac:dyDescent="0.25">
      <c r="A70" s="36" t="s">
        <v>23</v>
      </c>
      <c r="B70" s="35" t="s">
        <v>107</v>
      </c>
      <c r="C70" s="62">
        <v>0.24463860206513105</v>
      </c>
      <c r="D70" s="58">
        <v>1259</v>
      </c>
      <c r="E70" s="65">
        <v>31.8</v>
      </c>
      <c r="F70" s="65">
        <v>14174</v>
      </c>
      <c r="G70" s="50"/>
      <c r="H70" s="50"/>
      <c r="I70" s="50"/>
      <c r="J70" s="50"/>
    </row>
    <row r="71" spans="1:10" x14ac:dyDescent="0.25">
      <c r="A71" s="36" t="s">
        <v>23</v>
      </c>
      <c r="B71" s="35" t="s">
        <v>108</v>
      </c>
      <c r="C71" s="62">
        <v>0.30852994555353902</v>
      </c>
      <c r="D71" s="58">
        <v>3306</v>
      </c>
      <c r="E71" s="65">
        <v>72.8</v>
      </c>
      <c r="F71" s="65">
        <v>14174</v>
      </c>
      <c r="G71" s="50"/>
      <c r="H71" s="50"/>
      <c r="I71" s="50"/>
      <c r="J71" s="50"/>
    </row>
    <row r="72" spans="1:10" x14ac:dyDescent="0.25">
      <c r="A72" s="36" t="s">
        <v>23</v>
      </c>
      <c r="B72" s="35" t="s">
        <v>109</v>
      </c>
      <c r="C72" s="62">
        <v>6.8783068783068779E-2</v>
      </c>
      <c r="D72" s="58">
        <v>756</v>
      </c>
      <c r="E72" s="65">
        <v>19.5</v>
      </c>
      <c r="F72" s="65">
        <v>14174</v>
      </c>
      <c r="G72" s="50"/>
      <c r="H72" s="50"/>
      <c r="I72" s="50"/>
      <c r="J72" s="50"/>
    </row>
    <row r="73" spans="1:10" x14ac:dyDescent="0.25">
      <c r="A73" s="36" t="s">
        <v>23</v>
      </c>
      <c r="B73" s="35" t="s">
        <v>110</v>
      </c>
      <c r="C73" s="62">
        <v>0.15646258503401361</v>
      </c>
      <c r="D73" s="58">
        <v>1911</v>
      </c>
      <c r="E73" s="65">
        <v>31.3</v>
      </c>
      <c r="F73" s="65">
        <v>14174</v>
      </c>
      <c r="G73" s="50"/>
      <c r="H73" s="50"/>
      <c r="I73" s="50"/>
      <c r="J73" s="50"/>
    </row>
    <row r="74" spans="1:10" x14ac:dyDescent="0.25">
      <c r="A74" s="36" t="s">
        <v>23</v>
      </c>
      <c r="B74" s="35" t="s">
        <v>111</v>
      </c>
      <c r="C74" s="62">
        <v>0.34720812182741118</v>
      </c>
      <c r="D74" s="58">
        <v>985</v>
      </c>
      <c r="E74" s="65">
        <v>17.5</v>
      </c>
      <c r="F74" s="65">
        <v>14174</v>
      </c>
      <c r="G74" s="50"/>
      <c r="H74" s="50"/>
      <c r="I74" s="50"/>
      <c r="J74" s="50"/>
    </row>
    <row r="75" spans="1:10" x14ac:dyDescent="0.25">
      <c r="A75" s="36" t="s">
        <v>23</v>
      </c>
      <c r="B75" s="35" t="s">
        <v>112</v>
      </c>
      <c r="C75" s="62">
        <v>1</v>
      </c>
      <c r="D75" s="58">
        <v>301</v>
      </c>
      <c r="E75" s="65">
        <v>6.7</v>
      </c>
      <c r="F75" s="65">
        <v>14174</v>
      </c>
      <c r="G75" s="50"/>
      <c r="H75" s="50"/>
      <c r="I75" s="50"/>
      <c r="J75" s="50"/>
    </row>
    <row r="76" spans="1:10" x14ac:dyDescent="0.25">
      <c r="A76" s="36" t="s">
        <v>24</v>
      </c>
      <c r="B76" s="35" t="s">
        <v>113</v>
      </c>
      <c r="C76" s="62">
        <v>2.3285707223018738E-2</v>
      </c>
      <c r="D76" s="58">
        <v>20227</v>
      </c>
      <c r="E76" s="65">
        <v>322.5</v>
      </c>
      <c r="F76" s="65">
        <v>13474.9</v>
      </c>
      <c r="G76" s="50"/>
      <c r="H76" s="50"/>
      <c r="I76" s="50"/>
      <c r="J76" s="50"/>
    </row>
    <row r="77" spans="1:10" x14ac:dyDescent="0.25">
      <c r="A77" s="36" t="s">
        <v>24</v>
      </c>
      <c r="B77" s="35" t="s">
        <v>114</v>
      </c>
      <c r="C77" s="62">
        <v>0</v>
      </c>
      <c r="D77" s="58">
        <v>10029</v>
      </c>
      <c r="E77" s="65">
        <v>162.19999999999999</v>
      </c>
      <c r="F77" s="65">
        <v>13474.9</v>
      </c>
      <c r="G77" s="50"/>
      <c r="H77" s="50"/>
      <c r="I77" s="50"/>
      <c r="J77" s="50"/>
    </row>
    <row r="78" spans="1:10" x14ac:dyDescent="0.25">
      <c r="A78" s="36" t="s">
        <v>24</v>
      </c>
      <c r="B78" s="35" t="s">
        <v>115</v>
      </c>
      <c r="C78" s="62">
        <v>1</v>
      </c>
      <c r="D78" s="58">
        <v>484</v>
      </c>
      <c r="E78" s="65">
        <v>11</v>
      </c>
      <c r="F78" s="65">
        <v>13474.9</v>
      </c>
      <c r="G78" s="50"/>
      <c r="H78" s="50"/>
      <c r="I78" s="50"/>
      <c r="J78" s="50"/>
    </row>
    <row r="79" spans="1:10" x14ac:dyDescent="0.25">
      <c r="A79" s="36" t="s">
        <v>24</v>
      </c>
      <c r="B79" s="35" t="s">
        <v>116</v>
      </c>
      <c r="C79" s="62">
        <v>0</v>
      </c>
      <c r="D79" s="58">
        <v>579</v>
      </c>
      <c r="E79" s="65">
        <v>14.4</v>
      </c>
      <c r="F79" s="65">
        <v>13474.9</v>
      </c>
      <c r="G79" s="50"/>
      <c r="H79" s="50"/>
      <c r="I79" s="50"/>
      <c r="J79" s="50"/>
    </row>
    <row r="80" spans="1:10" x14ac:dyDescent="0.25">
      <c r="A80" s="36" t="s">
        <v>24</v>
      </c>
      <c r="B80" s="35" t="s">
        <v>117</v>
      </c>
      <c r="C80" s="62">
        <v>1</v>
      </c>
      <c r="D80" s="58">
        <v>444</v>
      </c>
      <c r="E80" s="65">
        <v>14.5</v>
      </c>
      <c r="F80" s="65">
        <v>13474.9</v>
      </c>
      <c r="G80" s="50"/>
      <c r="H80" s="50"/>
      <c r="I80" s="50"/>
      <c r="J80" s="50"/>
    </row>
    <row r="81" spans="1:10" x14ac:dyDescent="0.25">
      <c r="A81" s="36" t="s">
        <v>24</v>
      </c>
      <c r="B81" s="35" t="s">
        <v>118</v>
      </c>
      <c r="C81" s="62">
        <v>0.16890881913303438</v>
      </c>
      <c r="D81" s="58">
        <v>669</v>
      </c>
      <c r="E81" s="65">
        <v>20.2</v>
      </c>
      <c r="F81" s="65">
        <v>13474.9</v>
      </c>
      <c r="G81" s="50"/>
      <c r="H81" s="50"/>
      <c r="I81" s="50"/>
      <c r="J81" s="50"/>
    </row>
    <row r="82" spans="1:10" x14ac:dyDescent="0.25">
      <c r="A82" s="36" t="s">
        <v>24</v>
      </c>
      <c r="B82" s="35" t="s">
        <v>119</v>
      </c>
      <c r="C82" s="62">
        <v>0.14850917431192662</v>
      </c>
      <c r="D82" s="58">
        <v>1744</v>
      </c>
      <c r="E82" s="65">
        <v>37.5</v>
      </c>
      <c r="F82" s="65">
        <v>13474.9</v>
      </c>
      <c r="G82" s="50"/>
      <c r="H82" s="50"/>
      <c r="I82" s="50"/>
      <c r="J82" s="50"/>
    </row>
    <row r="83" spans="1:10" x14ac:dyDescent="0.25">
      <c r="A83" s="36" t="s">
        <v>24</v>
      </c>
      <c r="B83" s="35" t="s">
        <v>120</v>
      </c>
      <c r="C83" s="62">
        <v>0</v>
      </c>
      <c r="D83" s="58">
        <v>1817</v>
      </c>
      <c r="E83" s="65">
        <v>47.8</v>
      </c>
      <c r="F83" s="65">
        <v>13474.9</v>
      </c>
      <c r="G83" s="50"/>
      <c r="H83" s="50"/>
      <c r="I83" s="50"/>
      <c r="J83" s="50"/>
    </row>
    <row r="84" spans="1:10" x14ac:dyDescent="0.25">
      <c r="A84" s="36" t="s">
        <v>25</v>
      </c>
      <c r="B84" s="35" t="s">
        <v>121</v>
      </c>
      <c r="C84" s="62">
        <v>0</v>
      </c>
      <c r="D84" s="58"/>
      <c r="E84" s="65">
        <v>372.8</v>
      </c>
      <c r="F84" s="65">
        <v>12972.9</v>
      </c>
      <c r="G84" s="50"/>
      <c r="H84" s="50"/>
      <c r="I84" s="50"/>
      <c r="J84" s="50"/>
    </row>
    <row r="85" spans="1:10" x14ac:dyDescent="0.25">
      <c r="A85" s="36" t="s">
        <v>25</v>
      </c>
      <c r="B85" s="35" t="s">
        <v>122</v>
      </c>
      <c r="C85" s="62">
        <v>0</v>
      </c>
      <c r="D85" s="58"/>
      <c r="E85" s="65">
        <v>29.6</v>
      </c>
      <c r="F85" s="65">
        <v>12972.9</v>
      </c>
      <c r="G85" s="50"/>
      <c r="H85" s="50"/>
      <c r="I85" s="50"/>
      <c r="J85" s="50"/>
    </row>
    <row r="86" spans="1:10" x14ac:dyDescent="0.25">
      <c r="A86" s="36" t="s">
        <v>25</v>
      </c>
      <c r="B86" s="35" t="s">
        <v>123</v>
      </c>
      <c r="C86" s="62">
        <v>0</v>
      </c>
      <c r="D86" s="58"/>
      <c r="E86" s="65">
        <v>39.1</v>
      </c>
      <c r="F86" s="65">
        <v>12972.9</v>
      </c>
      <c r="G86" s="50"/>
      <c r="H86" s="50"/>
      <c r="I86" s="50"/>
      <c r="J86" s="50"/>
    </row>
    <row r="87" spans="1:10" x14ac:dyDescent="0.25">
      <c r="A87" s="36" t="s">
        <v>25</v>
      </c>
      <c r="B87" s="35" t="s">
        <v>124</v>
      </c>
      <c r="C87" s="62">
        <v>1</v>
      </c>
      <c r="D87" s="58"/>
      <c r="E87" s="65">
        <v>11.4</v>
      </c>
      <c r="F87" s="65">
        <v>12972.9</v>
      </c>
      <c r="G87" s="50"/>
      <c r="H87" s="50"/>
      <c r="I87" s="50"/>
      <c r="J87" s="50"/>
    </row>
    <row r="88" spans="1:10" x14ac:dyDescent="0.25">
      <c r="A88" s="36" t="s">
        <v>25</v>
      </c>
      <c r="B88" s="35" t="s">
        <v>125</v>
      </c>
      <c r="C88" s="62">
        <v>6.1210453920220086E-2</v>
      </c>
      <c r="D88" s="58"/>
      <c r="E88" s="65">
        <v>139.6</v>
      </c>
      <c r="F88" s="65">
        <v>12972.9</v>
      </c>
      <c r="G88" s="50"/>
      <c r="H88" s="50"/>
      <c r="I88" s="50"/>
      <c r="J88" s="50"/>
    </row>
    <row r="89" spans="1:10" x14ac:dyDescent="0.25">
      <c r="A89" s="36" t="s">
        <v>25</v>
      </c>
      <c r="B89" s="35" t="s">
        <v>126</v>
      </c>
      <c r="C89" s="62">
        <v>0</v>
      </c>
      <c r="D89" s="58"/>
      <c r="E89" s="65">
        <v>30.6</v>
      </c>
      <c r="F89" s="65">
        <v>12972.9</v>
      </c>
      <c r="G89" s="50"/>
      <c r="H89" s="50"/>
      <c r="I89" s="50"/>
      <c r="J89" s="50"/>
    </row>
    <row r="90" spans="1:10" x14ac:dyDescent="0.25">
      <c r="A90" s="36" t="s">
        <v>25</v>
      </c>
      <c r="B90" s="35" t="s">
        <v>127</v>
      </c>
      <c r="C90" s="62">
        <v>0</v>
      </c>
      <c r="D90" s="58"/>
      <c r="E90" s="65">
        <v>39.9</v>
      </c>
      <c r="F90" s="65">
        <v>12972.9</v>
      </c>
      <c r="G90" s="50"/>
      <c r="H90" s="50"/>
      <c r="I90" s="50"/>
      <c r="J90" s="50"/>
    </row>
    <row r="91" spans="1:10" x14ac:dyDescent="0.25">
      <c r="A91" s="36" t="s">
        <v>25</v>
      </c>
      <c r="B91" s="35" t="s">
        <v>128</v>
      </c>
      <c r="C91" s="62">
        <v>0</v>
      </c>
      <c r="D91" s="58"/>
      <c r="E91" s="65">
        <v>82.4</v>
      </c>
      <c r="F91" s="65">
        <v>12972.9</v>
      </c>
      <c r="G91" s="50"/>
      <c r="H91" s="50"/>
      <c r="I91" s="50"/>
      <c r="J91" s="50"/>
    </row>
  </sheetData>
  <mergeCells count="1">
    <mergeCell ref="A3:F3"/>
  </mergeCells>
  <pageMargins left="0.70866141732283472" right="0.70866141732283472" top="0.74803149606299213" bottom="0.74803149606299213" header="0.31496062992125984" footer="0.31496062992125984"/>
  <pageSetup paperSize="9" scale="85" firstPageNumber="2739" orientation="landscape" useFirstPageNumber="1" r:id="rId1"/>
  <headerFooter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91"/>
  <sheetViews>
    <sheetView zoomScaleNormal="100" workbookViewId="0">
      <selection activeCell="C32" sqref="C32"/>
    </sheetView>
  </sheetViews>
  <sheetFormatPr defaultRowHeight="15" x14ac:dyDescent="0.25"/>
  <cols>
    <col min="1" max="1" width="19.7109375" style="25" customWidth="1"/>
    <col min="2" max="2" width="29.7109375" style="25" customWidth="1"/>
    <col min="3" max="3" width="20.42578125" style="25" customWidth="1"/>
    <col min="4" max="4" width="22" style="25" customWidth="1"/>
    <col min="5" max="5" width="16.5703125" style="25" customWidth="1"/>
    <col min="6" max="6" width="22.42578125" style="25" customWidth="1"/>
    <col min="7" max="7" width="15.42578125" style="61" customWidth="1"/>
    <col min="8" max="10" width="13.7109375" style="61" customWidth="1"/>
    <col min="11" max="16384" width="9.140625" style="25"/>
  </cols>
  <sheetData>
    <row r="3" spans="1:10" ht="20.25" customHeight="1" x14ac:dyDescent="0.25">
      <c r="A3" s="38"/>
      <c r="B3" s="51"/>
      <c r="C3" s="132" t="s">
        <v>151</v>
      </c>
      <c r="D3" s="132"/>
      <c r="E3" s="133" t="s">
        <v>152</v>
      </c>
      <c r="F3" s="133"/>
      <c r="G3" s="133"/>
      <c r="H3" s="47"/>
      <c r="I3" s="47"/>
      <c r="J3" s="47"/>
    </row>
    <row r="4" spans="1:10" ht="57.75" customHeight="1" x14ac:dyDescent="0.25">
      <c r="A4" s="70" t="s">
        <v>131</v>
      </c>
      <c r="B4" s="28" t="s">
        <v>41</v>
      </c>
      <c r="C4" s="29" t="s">
        <v>153</v>
      </c>
      <c r="D4" s="29" t="s">
        <v>154</v>
      </c>
      <c r="E4" s="29" t="s">
        <v>155</v>
      </c>
      <c r="F4" s="29" t="s">
        <v>156</v>
      </c>
      <c r="G4" s="29" t="s">
        <v>157</v>
      </c>
      <c r="H4" s="48"/>
      <c r="I4" s="48"/>
      <c r="J4" s="48"/>
    </row>
    <row r="5" spans="1:10" x14ac:dyDescent="0.25">
      <c r="A5" s="60"/>
      <c r="B5" s="73" t="s">
        <v>137</v>
      </c>
      <c r="C5" s="42" t="s">
        <v>158</v>
      </c>
      <c r="D5" s="74"/>
      <c r="E5" s="42" t="s">
        <v>159</v>
      </c>
      <c r="F5" s="42"/>
      <c r="G5" s="42"/>
      <c r="H5" s="49"/>
      <c r="I5" s="49"/>
      <c r="J5" s="49"/>
    </row>
    <row r="6" spans="1:10" x14ac:dyDescent="0.25">
      <c r="A6" s="60"/>
      <c r="B6" s="73" t="s">
        <v>141</v>
      </c>
      <c r="C6" s="42"/>
      <c r="D6" s="42"/>
      <c r="E6" s="134" t="s">
        <v>0</v>
      </c>
      <c r="F6" s="134"/>
      <c r="G6" s="134"/>
      <c r="H6" s="49"/>
      <c r="I6" s="49"/>
      <c r="J6" s="49"/>
    </row>
    <row r="7" spans="1:10" x14ac:dyDescent="0.25">
      <c r="A7" s="60"/>
      <c r="B7" s="73" t="s">
        <v>142</v>
      </c>
      <c r="C7" s="42"/>
      <c r="D7" s="42"/>
      <c r="E7" s="42"/>
      <c r="F7" s="74"/>
      <c r="G7" s="42">
        <v>0.65</v>
      </c>
      <c r="H7" s="49"/>
      <c r="I7" s="49"/>
      <c r="J7" s="49"/>
    </row>
    <row r="8" spans="1:10" x14ac:dyDescent="0.25">
      <c r="A8" s="71"/>
      <c r="B8" s="31" t="s">
        <v>144</v>
      </c>
      <c r="C8" s="67">
        <v>273.7293471845735</v>
      </c>
      <c r="D8" s="54">
        <v>1</v>
      </c>
      <c r="E8" s="68">
        <v>2757.2352744751624</v>
      </c>
      <c r="F8" s="68">
        <v>1</v>
      </c>
      <c r="G8" s="54">
        <v>1.0000000000000007</v>
      </c>
      <c r="H8" s="50"/>
      <c r="I8" s="50"/>
      <c r="J8" s="50"/>
    </row>
    <row r="9" spans="1:10" x14ac:dyDescent="0.25">
      <c r="A9" s="72" t="s">
        <v>17</v>
      </c>
      <c r="B9" s="35" t="s">
        <v>46</v>
      </c>
      <c r="C9" s="65">
        <v>274</v>
      </c>
      <c r="D9" s="37">
        <v>1.0009887606798842</v>
      </c>
      <c r="E9" s="69">
        <v>1761.0410168359999</v>
      </c>
      <c r="F9" s="69">
        <v>0.63869813110932749</v>
      </c>
      <c r="G9" s="37">
        <v>0.63949820514732258</v>
      </c>
      <c r="H9" s="50"/>
      <c r="I9" s="50"/>
      <c r="J9" s="50"/>
    </row>
    <row r="10" spans="1:10" x14ac:dyDescent="0.25">
      <c r="A10" s="72" t="s">
        <v>17</v>
      </c>
      <c r="B10" s="35" t="s">
        <v>47</v>
      </c>
      <c r="C10" s="65">
        <v>274</v>
      </c>
      <c r="D10" s="37">
        <v>1.0009887606798842</v>
      </c>
      <c r="E10" s="69">
        <v>643.79966823107827</v>
      </c>
      <c r="F10" s="69">
        <v>0.2334946437799455</v>
      </c>
      <c r="G10" s="37">
        <v>0.23378713407136809</v>
      </c>
      <c r="H10" s="50"/>
      <c r="I10" s="50"/>
      <c r="J10" s="50"/>
    </row>
    <row r="11" spans="1:10" x14ac:dyDescent="0.25">
      <c r="A11" s="72" t="s">
        <v>17</v>
      </c>
      <c r="B11" s="35" t="s">
        <v>48</v>
      </c>
      <c r="C11" s="65">
        <v>274</v>
      </c>
      <c r="D11" s="37">
        <v>1.0009887606798842</v>
      </c>
      <c r="E11" s="69">
        <v>2902.8337974080005</v>
      </c>
      <c r="F11" s="69">
        <v>1.0528059844151503</v>
      </c>
      <c r="G11" s="37">
        <v>1.0541247963767781</v>
      </c>
      <c r="H11" s="50"/>
      <c r="I11" s="50"/>
      <c r="J11" s="50"/>
    </row>
    <row r="12" spans="1:10" x14ac:dyDescent="0.25">
      <c r="A12" s="36" t="s">
        <v>17</v>
      </c>
      <c r="B12" s="35" t="s">
        <v>49</v>
      </c>
      <c r="C12" s="65">
        <v>274</v>
      </c>
      <c r="D12" s="37">
        <v>1.0009887606798842</v>
      </c>
      <c r="E12" s="69">
        <v>409.73288559999997</v>
      </c>
      <c r="F12" s="69">
        <v>0.14860280128905295</v>
      </c>
      <c r="G12" s="37">
        <v>0.14878895064113923</v>
      </c>
      <c r="H12" s="50"/>
      <c r="I12" s="50"/>
      <c r="J12" s="50"/>
    </row>
    <row r="13" spans="1:10" x14ac:dyDescent="0.25">
      <c r="A13" s="36" t="s">
        <v>17</v>
      </c>
      <c r="B13" s="35" t="s">
        <v>50</v>
      </c>
      <c r="C13" s="65">
        <v>274</v>
      </c>
      <c r="D13" s="37">
        <v>1.0009887606798842</v>
      </c>
      <c r="E13" s="69">
        <v>3901.9112336947983</v>
      </c>
      <c r="F13" s="69">
        <v>1.4151535307183838</v>
      </c>
      <c r="G13" s="37">
        <v>1.4169262423399731</v>
      </c>
      <c r="H13" s="50"/>
      <c r="I13" s="50"/>
      <c r="J13" s="50"/>
    </row>
    <row r="14" spans="1:10" x14ac:dyDescent="0.25">
      <c r="A14" s="36" t="s">
        <v>17</v>
      </c>
      <c r="B14" s="35" t="s">
        <v>51</v>
      </c>
      <c r="C14" s="65">
        <v>274</v>
      </c>
      <c r="D14" s="37">
        <v>1.0009887606798842</v>
      </c>
      <c r="E14" s="69">
        <v>959.43849999999998</v>
      </c>
      <c r="F14" s="69">
        <v>0.34797121191720876</v>
      </c>
      <c r="G14" s="37">
        <v>0.34840710286328225</v>
      </c>
      <c r="H14" s="50"/>
      <c r="I14" s="50"/>
      <c r="J14" s="50"/>
    </row>
    <row r="15" spans="1:10" x14ac:dyDescent="0.25">
      <c r="A15" s="36" t="s">
        <v>17</v>
      </c>
      <c r="B15" s="35" t="s">
        <v>52</v>
      </c>
      <c r="C15" s="65">
        <v>274</v>
      </c>
      <c r="D15" s="37">
        <v>1.0009887606798842</v>
      </c>
      <c r="E15" s="69">
        <v>335.769768</v>
      </c>
      <c r="F15" s="69">
        <v>0.12177769924400576</v>
      </c>
      <c r="G15" s="37">
        <v>0.12193024576140776</v>
      </c>
      <c r="H15" s="50"/>
      <c r="I15" s="50"/>
      <c r="J15" s="50"/>
    </row>
    <row r="16" spans="1:10" x14ac:dyDescent="0.25">
      <c r="A16" s="36" t="s">
        <v>18</v>
      </c>
      <c r="B16" s="35" t="s">
        <v>53</v>
      </c>
      <c r="C16" s="65">
        <v>274</v>
      </c>
      <c r="D16" s="37">
        <v>1.0009887606798842</v>
      </c>
      <c r="E16" s="69">
        <v>2811.3292607130679</v>
      </c>
      <c r="F16" s="69">
        <v>1.0196189228894159</v>
      </c>
      <c r="G16" s="37">
        <v>1.0208961626199211</v>
      </c>
      <c r="H16" s="50"/>
      <c r="I16" s="50"/>
      <c r="J16" s="50"/>
    </row>
    <row r="17" spans="1:10" x14ac:dyDescent="0.25">
      <c r="A17" s="36" t="s">
        <v>18</v>
      </c>
      <c r="B17" s="35" t="s">
        <v>54</v>
      </c>
      <c r="C17" s="65">
        <v>274</v>
      </c>
      <c r="D17" s="37">
        <v>1.0009887606798842</v>
      </c>
      <c r="E17" s="69">
        <v>2082.0056452740127</v>
      </c>
      <c r="F17" s="69">
        <v>0.7551062705993854</v>
      </c>
      <c r="G17" s="37">
        <v>0.75605216490157245</v>
      </c>
      <c r="H17" s="50"/>
      <c r="I17" s="50"/>
      <c r="J17" s="50"/>
    </row>
    <row r="18" spans="1:10" x14ac:dyDescent="0.25">
      <c r="A18" s="36" t="s">
        <v>18</v>
      </c>
      <c r="B18" s="35" t="s">
        <v>55</v>
      </c>
      <c r="C18" s="65">
        <v>274</v>
      </c>
      <c r="D18" s="37">
        <v>1.0009887606798842</v>
      </c>
      <c r="E18" s="69">
        <v>4761.8290312625977</v>
      </c>
      <c r="F18" s="69">
        <v>1.727030360936104</v>
      </c>
      <c r="G18" s="37">
        <v>1.7291937493778617</v>
      </c>
      <c r="H18" s="50"/>
      <c r="I18" s="50"/>
      <c r="J18" s="50"/>
    </row>
    <row r="19" spans="1:10" x14ac:dyDescent="0.25">
      <c r="A19" s="36" t="s">
        <v>18</v>
      </c>
      <c r="B19" s="35" t="s">
        <v>56</v>
      </c>
      <c r="C19" s="65">
        <v>274</v>
      </c>
      <c r="D19" s="37">
        <v>1.0009887606798842</v>
      </c>
      <c r="E19" s="69">
        <v>1312.0285793760002</v>
      </c>
      <c r="F19" s="69">
        <v>0.47584933774856908</v>
      </c>
      <c r="G19" s="37">
        <v>0.47644541699569087</v>
      </c>
      <c r="H19" s="50"/>
      <c r="I19" s="50"/>
      <c r="J19" s="50"/>
    </row>
    <row r="20" spans="1:10" x14ac:dyDescent="0.25">
      <c r="A20" s="36" t="s">
        <v>18</v>
      </c>
      <c r="B20" s="35" t="s">
        <v>57</v>
      </c>
      <c r="C20" s="65">
        <v>274</v>
      </c>
      <c r="D20" s="37">
        <v>1.0009887606798842</v>
      </c>
      <c r="E20" s="69">
        <v>2644.7549110474947</v>
      </c>
      <c r="F20" s="69">
        <v>0.95920538066920014</v>
      </c>
      <c r="G20" s="37">
        <v>0.96040694254138803</v>
      </c>
      <c r="H20" s="50"/>
      <c r="I20" s="50"/>
      <c r="J20" s="50"/>
    </row>
    <row r="21" spans="1:10" x14ac:dyDescent="0.25">
      <c r="A21" s="36" t="s">
        <v>18</v>
      </c>
      <c r="B21" s="35" t="s">
        <v>58</v>
      </c>
      <c r="C21" s="65">
        <v>274</v>
      </c>
      <c r="D21" s="37">
        <v>1.0009887606798842</v>
      </c>
      <c r="E21" s="69">
        <v>599.85269799999992</v>
      </c>
      <c r="F21" s="69">
        <v>0.21755586240792651</v>
      </c>
      <c r="G21" s="37">
        <v>0.21782838676465807</v>
      </c>
      <c r="H21" s="50"/>
      <c r="I21" s="50"/>
      <c r="J21" s="50"/>
    </row>
    <row r="22" spans="1:10" ht="24.75" x14ac:dyDescent="0.25">
      <c r="A22" s="36" t="s">
        <v>19</v>
      </c>
      <c r="B22" s="35" t="s">
        <v>59</v>
      </c>
      <c r="C22" s="65">
        <v>273</v>
      </c>
      <c r="D22" s="37">
        <v>0.9973355170277679</v>
      </c>
      <c r="E22" s="69">
        <v>4743.2369521279998</v>
      </c>
      <c r="F22" s="69">
        <v>1.7202873458199432</v>
      </c>
      <c r="G22" s="37">
        <v>1.7161560018097417</v>
      </c>
      <c r="H22" s="50"/>
      <c r="I22" s="50"/>
      <c r="J22" s="50"/>
    </row>
    <row r="23" spans="1:10" x14ac:dyDescent="0.25">
      <c r="A23" s="36" t="s">
        <v>19</v>
      </c>
      <c r="B23" s="35" t="s">
        <v>60</v>
      </c>
      <c r="C23" s="65">
        <v>273</v>
      </c>
      <c r="D23" s="37">
        <v>0.9973355170277679</v>
      </c>
      <c r="E23" s="69">
        <v>3934.4572925759994</v>
      </c>
      <c r="F23" s="69">
        <v>1.4269574051220277</v>
      </c>
      <c r="G23" s="37">
        <v>1.4235305055736538</v>
      </c>
      <c r="H23" s="50"/>
      <c r="I23" s="50"/>
      <c r="J23" s="50"/>
    </row>
    <row r="24" spans="1:10" x14ac:dyDescent="0.25">
      <c r="A24" s="36" t="s">
        <v>19</v>
      </c>
      <c r="B24" s="35" t="s">
        <v>61</v>
      </c>
      <c r="C24" s="65">
        <v>273</v>
      </c>
      <c r="D24" s="37">
        <v>0.9973355170277679</v>
      </c>
      <c r="E24" s="69">
        <v>6635.8532618623321</v>
      </c>
      <c r="F24" s="69">
        <v>2.4067054862140704</v>
      </c>
      <c r="G24" s="37">
        <v>2.4009256795329659</v>
      </c>
      <c r="H24" s="50"/>
      <c r="I24" s="50"/>
      <c r="J24" s="50"/>
    </row>
    <row r="25" spans="1:10" x14ac:dyDescent="0.25">
      <c r="A25" s="36" t="s">
        <v>19</v>
      </c>
      <c r="B25" s="35" t="s">
        <v>62</v>
      </c>
      <c r="C25" s="65">
        <v>273</v>
      </c>
      <c r="D25" s="37">
        <v>0.9973355170277679</v>
      </c>
      <c r="E25" s="69">
        <v>3567.2517356959997</v>
      </c>
      <c r="F25" s="69">
        <v>1.2937785065784868</v>
      </c>
      <c r="G25" s="37">
        <v>1.2906714418798664</v>
      </c>
      <c r="H25" s="50"/>
      <c r="I25" s="50"/>
      <c r="J25" s="50"/>
    </row>
    <row r="26" spans="1:10" x14ac:dyDescent="0.25">
      <c r="A26" s="36" t="s">
        <v>19</v>
      </c>
      <c r="B26" s="35" t="s">
        <v>63</v>
      </c>
      <c r="C26" s="65">
        <v>273</v>
      </c>
      <c r="D26" s="37">
        <v>0.9973355170277679</v>
      </c>
      <c r="E26" s="69">
        <v>5247.7343573293228</v>
      </c>
      <c r="F26" s="69">
        <v>1.9032595462236079</v>
      </c>
      <c r="G26" s="37">
        <v>1.8986887866087938</v>
      </c>
      <c r="H26" s="50"/>
      <c r="I26" s="50"/>
      <c r="J26" s="50"/>
    </row>
    <row r="27" spans="1:10" x14ac:dyDescent="0.25">
      <c r="A27" s="36" t="s">
        <v>19</v>
      </c>
      <c r="B27" s="35" t="s">
        <v>64</v>
      </c>
      <c r="C27" s="65">
        <v>273</v>
      </c>
      <c r="D27" s="37">
        <v>0.9973355170277679</v>
      </c>
      <c r="E27" s="69">
        <v>7502.499849292346</v>
      </c>
      <c r="F27" s="69">
        <v>2.7210227283634478</v>
      </c>
      <c r="G27" s="37">
        <v>2.7144880753139082</v>
      </c>
      <c r="H27" s="50"/>
      <c r="I27" s="50"/>
      <c r="J27" s="50"/>
    </row>
    <row r="28" spans="1:10" x14ac:dyDescent="0.25">
      <c r="A28" s="36" t="s">
        <v>19</v>
      </c>
      <c r="B28" s="35" t="s">
        <v>65</v>
      </c>
      <c r="C28" s="65">
        <v>273</v>
      </c>
      <c r="D28" s="37">
        <v>0.9973355170277679</v>
      </c>
      <c r="E28" s="69">
        <v>3338.1561879557207</v>
      </c>
      <c r="F28" s="69">
        <v>1.2106896422145681</v>
      </c>
      <c r="G28" s="37">
        <v>1.207782118995421</v>
      </c>
      <c r="H28" s="50"/>
      <c r="I28" s="50"/>
      <c r="J28" s="50"/>
    </row>
    <row r="29" spans="1:10" x14ac:dyDescent="0.25">
      <c r="A29" s="36" t="s">
        <v>19</v>
      </c>
      <c r="B29" s="35" t="s">
        <v>66</v>
      </c>
      <c r="C29" s="65">
        <v>273</v>
      </c>
      <c r="D29" s="37">
        <v>0.9973355170277679</v>
      </c>
      <c r="E29" s="69">
        <v>4739.9981617039994</v>
      </c>
      <c r="F29" s="69">
        <v>1.7191126943660091</v>
      </c>
      <c r="G29" s="37">
        <v>1.7149841713317684</v>
      </c>
      <c r="H29" s="50"/>
      <c r="I29" s="50"/>
      <c r="J29" s="50"/>
    </row>
    <row r="30" spans="1:10" x14ac:dyDescent="0.25">
      <c r="A30" s="36" t="s">
        <v>19</v>
      </c>
      <c r="B30" s="35" t="s">
        <v>67</v>
      </c>
      <c r="C30" s="65">
        <v>273</v>
      </c>
      <c r="D30" s="37">
        <v>0.9973355170277679</v>
      </c>
      <c r="E30" s="69">
        <v>9067.8706888320012</v>
      </c>
      <c r="F30" s="69">
        <v>3.2887547801150423</v>
      </c>
      <c r="G30" s="37">
        <v>3.2808566941383797</v>
      </c>
      <c r="H30" s="50"/>
      <c r="I30" s="50"/>
      <c r="J30" s="50"/>
    </row>
    <row r="31" spans="1:10" x14ac:dyDescent="0.25">
      <c r="A31" s="36" t="s">
        <v>19</v>
      </c>
      <c r="B31" s="35" t="s">
        <v>68</v>
      </c>
      <c r="C31" s="65">
        <v>273</v>
      </c>
      <c r="D31" s="37">
        <v>0.9973355170277679</v>
      </c>
      <c r="E31" s="69">
        <v>4223.1989100840001</v>
      </c>
      <c r="F31" s="69">
        <v>1.5316788339318932</v>
      </c>
      <c r="G31" s="37">
        <v>1.5280004413706199</v>
      </c>
      <c r="H31" s="50"/>
      <c r="I31" s="50"/>
      <c r="J31" s="50"/>
    </row>
    <row r="32" spans="1:10" x14ac:dyDescent="0.25">
      <c r="A32" s="36" t="s">
        <v>20</v>
      </c>
      <c r="B32" s="35" t="s">
        <v>69</v>
      </c>
      <c r="C32" s="65">
        <v>273</v>
      </c>
      <c r="D32" s="37">
        <v>0.9973355170277679</v>
      </c>
      <c r="E32" s="69">
        <v>1214.6642703359998</v>
      </c>
      <c r="F32" s="69">
        <v>0.44053704142719929</v>
      </c>
      <c r="G32" s="37">
        <v>0.43947907278504511</v>
      </c>
      <c r="H32" s="50"/>
      <c r="I32" s="50"/>
      <c r="J32" s="50"/>
    </row>
    <row r="33" spans="1:10" x14ac:dyDescent="0.25">
      <c r="A33" s="36" t="s">
        <v>20</v>
      </c>
      <c r="B33" s="35" t="s">
        <v>70</v>
      </c>
      <c r="C33" s="65">
        <v>273</v>
      </c>
      <c r="D33" s="37">
        <v>0.9973355170277679</v>
      </c>
      <c r="E33" s="69">
        <v>3379.8871705033184</v>
      </c>
      <c r="F33" s="69">
        <v>1.225824724423155</v>
      </c>
      <c r="G33" s="37">
        <v>1.2228808536534792</v>
      </c>
      <c r="H33" s="50"/>
      <c r="I33" s="50"/>
      <c r="J33" s="50"/>
    </row>
    <row r="34" spans="1:10" x14ac:dyDescent="0.25">
      <c r="A34" s="36" t="s">
        <v>20</v>
      </c>
      <c r="B34" s="35" t="s">
        <v>71</v>
      </c>
      <c r="C34" s="65">
        <v>273</v>
      </c>
      <c r="D34" s="37">
        <v>0.9973355170277679</v>
      </c>
      <c r="E34" s="69">
        <v>3036.7456469017211</v>
      </c>
      <c r="F34" s="69">
        <v>1.1013734210548149</v>
      </c>
      <c r="G34" s="37">
        <v>1.0987284254399101</v>
      </c>
      <c r="H34" s="50"/>
      <c r="I34" s="50"/>
      <c r="J34" s="50"/>
    </row>
    <row r="35" spans="1:10" x14ac:dyDescent="0.25">
      <c r="A35" s="36" t="s">
        <v>20</v>
      </c>
      <c r="B35" s="35" t="s">
        <v>72</v>
      </c>
      <c r="C35" s="65">
        <v>273</v>
      </c>
      <c r="D35" s="37">
        <v>0.9973355170277679</v>
      </c>
      <c r="E35" s="69">
        <v>1756.2459344960002</v>
      </c>
      <c r="F35" s="69">
        <v>0.63695904036709394</v>
      </c>
      <c r="G35" s="37">
        <v>0.63542935585098181</v>
      </c>
      <c r="H35" s="50"/>
      <c r="I35" s="50"/>
      <c r="J35" s="50"/>
    </row>
    <row r="36" spans="1:10" x14ac:dyDescent="0.25">
      <c r="A36" s="36" t="s">
        <v>20</v>
      </c>
      <c r="B36" s="35" t="s">
        <v>73</v>
      </c>
      <c r="C36" s="65">
        <v>273</v>
      </c>
      <c r="D36" s="37">
        <v>0.9973355170277679</v>
      </c>
      <c r="E36" s="69">
        <v>7293.5560990400018</v>
      </c>
      <c r="F36" s="69">
        <v>2.6452425611116284</v>
      </c>
      <c r="G36" s="37">
        <v>2.6388898973912718</v>
      </c>
      <c r="H36" s="50"/>
      <c r="I36" s="50"/>
      <c r="J36" s="50"/>
    </row>
    <row r="37" spans="1:10" x14ac:dyDescent="0.25">
      <c r="A37" s="36" t="s">
        <v>20</v>
      </c>
      <c r="B37" s="35" t="s">
        <v>74</v>
      </c>
      <c r="C37" s="65">
        <v>273</v>
      </c>
      <c r="D37" s="37">
        <v>0.9973355170277679</v>
      </c>
      <c r="E37" s="69">
        <v>10057.911265584</v>
      </c>
      <c r="F37" s="69">
        <v>3.6478248188299838</v>
      </c>
      <c r="G37" s="37">
        <v>3.6390644107201657</v>
      </c>
      <c r="H37" s="50"/>
      <c r="I37" s="50"/>
      <c r="J37" s="50"/>
    </row>
    <row r="38" spans="1:10" x14ac:dyDescent="0.25">
      <c r="A38" s="36" t="s">
        <v>20</v>
      </c>
      <c r="B38" s="35" t="s">
        <v>75</v>
      </c>
      <c r="C38" s="65">
        <v>273</v>
      </c>
      <c r="D38" s="37">
        <v>0.9973355170277679</v>
      </c>
      <c r="E38" s="69">
        <v>9213.3084939561049</v>
      </c>
      <c r="F38" s="69">
        <v>3.3415024750507918</v>
      </c>
      <c r="G38" s="37">
        <v>3.3334777132172997</v>
      </c>
      <c r="H38" s="50"/>
      <c r="I38" s="50"/>
      <c r="J38" s="50"/>
    </row>
    <row r="39" spans="1:10" x14ac:dyDescent="0.25">
      <c r="A39" s="36" t="s">
        <v>20</v>
      </c>
      <c r="B39" s="35" t="s">
        <v>76</v>
      </c>
      <c r="C39" s="65">
        <v>273</v>
      </c>
      <c r="D39" s="37">
        <v>0.9973355170277679</v>
      </c>
      <c r="E39" s="69">
        <v>1968.0624514536789</v>
      </c>
      <c r="F39" s="69">
        <v>0.71378110880592083</v>
      </c>
      <c r="G39" s="37">
        <v>0.71206693279013733</v>
      </c>
      <c r="H39" s="50"/>
      <c r="I39" s="50"/>
      <c r="J39" s="50"/>
    </row>
    <row r="40" spans="1:10" x14ac:dyDescent="0.25">
      <c r="A40" s="36" t="s">
        <v>20</v>
      </c>
      <c r="B40" s="35" t="s">
        <v>77</v>
      </c>
      <c r="C40" s="65">
        <v>273</v>
      </c>
      <c r="D40" s="37">
        <v>0.9973355170277679</v>
      </c>
      <c r="E40" s="69">
        <v>3442.7676314239998</v>
      </c>
      <c r="F40" s="69">
        <v>1.2486303447859841</v>
      </c>
      <c r="G40" s="37">
        <v>1.2456317053386721</v>
      </c>
      <c r="H40" s="50"/>
      <c r="I40" s="50"/>
      <c r="J40" s="50"/>
    </row>
    <row r="41" spans="1:10" x14ac:dyDescent="0.25">
      <c r="A41" s="36" t="s">
        <v>20</v>
      </c>
      <c r="B41" s="35" t="s">
        <v>78</v>
      </c>
      <c r="C41" s="65">
        <v>273</v>
      </c>
      <c r="D41" s="37">
        <v>0.9973355170277679</v>
      </c>
      <c r="E41" s="69">
        <v>2177.9747987145979</v>
      </c>
      <c r="F41" s="69">
        <v>0.78991256889718042</v>
      </c>
      <c r="G41" s="37">
        <v>0.78801555990735916</v>
      </c>
      <c r="H41" s="50"/>
      <c r="I41" s="50"/>
      <c r="J41" s="50"/>
    </row>
    <row r="42" spans="1:10" x14ac:dyDescent="0.25">
      <c r="A42" s="36" t="s">
        <v>20</v>
      </c>
      <c r="B42" s="35" t="s">
        <v>79</v>
      </c>
      <c r="C42" s="65">
        <v>273</v>
      </c>
      <c r="D42" s="37">
        <v>0.9973355170277679</v>
      </c>
      <c r="E42" s="69">
        <v>5160.2405639400004</v>
      </c>
      <c r="F42" s="69">
        <v>1.8715271096777362</v>
      </c>
      <c r="G42" s="37">
        <v>1.8670325568733546</v>
      </c>
      <c r="H42" s="50"/>
      <c r="I42" s="50"/>
      <c r="J42" s="50"/>
    </row>
    <row r="43" spans="1:10" x14ac:dyDescent="0.25">
      <c r="A43" s="36" t="s">
        <v>21</v>
      </c>
      <c r="B43" s="35" t="s">
        <v>80</v>
      </c>
      <c r="C43" s="65">
        <v>274</v>
      </c>
      <c r="D43" s="37">
        <v>1.0009887606798842</v>
      </c>
      <c r="E43" s="69">
        <v>3518.7478759599999</v>
      </c>
      <c r="F43" s="69">
        <v>1.2761870227522716</v>
      </c>
      <c r="G43" s="37">
        <v>1.2777856560577376</v>
      </c>
      <c r="H43" s="50"/>
      <c r="I43" s="50"/>
      <c r="J43" s="50"/>
    </row>
    <row r="44" spans="1:10" x14ac:dyDescent="0.25">
      <c r="A44" s="36" t="s">
        <v>21</v>
      </c>
      <c r="B44" s="35" t="s">
        <v>81</v>
      </c>
      <c r="C44" s="65">
        <v>274</v>
      </c>
      <c r="D44" s="37">
        <v>1.0009887606798842</v>
      </c>
      <c r="E44" s="69">
        <v>3518.7478759599994</v>
      </c>
      <c r="F44" s="69">
        <v>1.2761870227522714</v>
      </c>
      <c r="G44" s="37">
        <v>1.2777856560577374</v>
      </c>
      <c r="H44" s="50"/>
      <c r="I44" s="50"/>
      <c r="J44" s="50"/>
    </row>
    <row r="45" spans="1:10" x14ac:dyDescent="0.25">
      <c r="A45" s="36" t="s">
        <v>21</v>
      </c>
      <c r="B45" s="35" t="s">
        <v>82</v>
      </c>
      <c r="C45" s="65">
        <v>274</v>
      </c>
      <c r="D45" s="37">
        <v>1.0009887606798842</v>
      </c>
      <c r="E45" s="69">
        <v>1889.8295774799999</v>
      </c>
      <c r="F45" s="69">
        <v>0.6854074423662404</v>
      </c>
      <c r="G45" s="37">
        <v>0.68626602746830312</v>
      </c>
      <c r="H45" s="50"/>
      <c r="I45" s="50"/>
      <c r="J45" s="50"/>
    </row>
    <row r="46" spans="1:10" x14ac:dyDescent="0.25">
      <c r="A46" s="36" t="s">
        <v>21</v>
      </c>
      <c r="B46" s="35" t="s">
        <v>83</v>
      </c>
      <c r="C46" s="65">
        <v>274</v>
      </c>
      <c r="D46" s="37">
        <v>1.0009887606798842</v>
      </c>
      <c r="E46" s="69">
        <v>2422.5312478800001</v>
      </c>
      <c r="F46" s="69">
        <v>0.87860882613331825</v>
      </c>
      <c r="G46" s="37">
        <v>0.879709427617969</v>
      </c>
      <c r="H46" s="50"/>
      <c r="I46" s="50"/>
      <c r="J46" s="50"/>
    </row>
    <row r="47" spans="1:10" x14ac:dyDescent="0.25">
      <c r="A47" s="36" t="s">
        <v>21</v>
      </c>
      <c r="B47" s="35" t="s">
        <v>84</v>
      </c>
      <c r="C47" s="65">
        <v>274</v>
      </c>
      <c r="D47" s="37">
        <v>1.0009887606798842</v>
      </c>
      <c r="E47" s="69">
        <v>3518.7478759600003</v>
      </c>
      <c r="F47" s="69">
        <v>1.2761870227522718</v>
      </c>
      <c r="G47" s="37">
        <v>1.2777856560577379</v>
      </c>
      <c r="H47" s="50"/>
      <c r="I47" s="50"/>
      <c r="J47" s="50"/>
    </row>
    <row r="48" spans="1:10" x14ac:dyDescent="0.25">
      <c r="A48" s="36" t="s">
        <v>21</v>
      </c>
      <c r="B48" s="35" t="s">
        <v>85</v>
      </c>
      <c r="C48" s="65">
        <v>274</v>
      </c>
      <c r="D48" s="37">
        <v>1.0009887606798842</v>
      </c>
      <c r="E48" s="69">
        <v>3518.7478759600003</v>
      </c>
      <c r="F48" s="69">
        <v>1.2761870227522718</v>
      </c>
      <c r="G48" s="37">
        <v>1.2777856560577379</v>
      </c>
      <c r="H48" s="50"/>
      <c r="I48" s="50"/>
      <c r="J48" s="50"/>
    </row>
    <row r="49" spans="1:10" x14ac:dyDescent="0.25">
      <c r="A49" s="36" t="s">
        <v>21</v>
      </c>
      <c r="B49" s="35" t="s">
        <v>86</v>
      </c>
      <c r="C49" s="65">
        <v>274</v>
      </c>
      <c r="D49" s="37">
        <v>1.0009887606798842</v>
      </c>
      <c r="E49" s="69">
        <v>3518.7478759600003</v>
      </c>
      <c r="F49" s="69">
        <v>1.2761870227522718</v>
      </c>
      <c r="G49" s="37">
        <v>1.2777856560577379</v>
      </c>
      <c r="H49" s="50"/>
      <c r="I49" s="50"/>
      <c r="J49" s="50"/>
    </row>
    <row r="50" spans="1:10" x14ac:dyDescent="0.25">
      <c r="A50" s="36" t="s">
        <v>21</v>
      </c>
      <c r="B50" s="35" t="s">
        <v>87</v>
      </c>
      <c r="C50" s="65">
        <v>274</v>
      </c>
      <c r="D50" s="37">
        <v>1.0009887606798842</v>
      </c>
      <c r="E50" s="69">
        <v>3518.7478759599999</v>
      </c>
      <c r="F50" s="69">
        <v>1.2761870227522716</v>
      </c>
      <c r="G50" s="37">
        <v>1.2777856560577376</v>
      </c>
      <c r="H50" s="50"/>
      <c r="I50" s="50"/>
      <c r="J50" s="50"/>
    </row>
    <row r="51" spans="1:10" ht="24.75" x14ac:dyDescent="0.25">
      <c r="A51" s="36" t="s">
        <v>21</v>
      </c>
      <c r="B51" s="35" t="s">
        <v>88</v>
      </c>
      <c r="C51" s="65">
        <v>274</v>
      </c>
      <c r="D51" s="37">
        <v>1.0009887606798842</v>
      </c>
      <c r="E51" s="69">
        <v>2490.9472710039995</v>
      </c>
      <c r="F51" s="69">
        <v>0.9034220960625674</v>
      </c>
      <c r="G51" s="37">
        <v>0.90455378023260768</v>
      </c>
      <c r="H51" s="50"/>
      <c r="I51" s="50"/>
      <c r="J51" s="50"/>
    </row>
    <row r="52" spans="1:10" x14ac:dyDescent="0.25">
      <c r="A52" s="36" t="s">
        <v>21</v>
      </c>
      <c r="B52" s="35" t="s">
        <v>89</v>
      </c>
      <c r="C52" s="65">
        <v>274</v>
      </c>
      <c r="D52" s="37">
        <v>1.0009887606798842</v>
      </c>
      <c r="E52" s="69">
        <v>3518.7478759600003</v>
      </c>
      <c r="F52" s="69">
        <v>1.2761870227522718</v>
      </c>
      <c r="G52" s="37">
        <v>1.2777856560577379</v>
      </c>
      <c r="H52" s="50"/>
      <c r="I52" s="50"/>
      <c r="J52" s="50"/>
    </row>
    <row r="53" spans="1:10" x14ac:dyDescent="0.25">
      <c r="A53" s="36" t="s">
        <v>21</v>
      </c>
      <c r="B53" s="35" t="s">
        <v>90</v>
      </c>
      <c r="C53" s="65">
        <v>274</v>
      </c>
      <c r="D53" s="37">
        <v>1.0009887606798842</v>
      </c>
      <c r="E53" s="69">
        <v>3518.7478759599999</v>
      </c>
      <c r="F53" s="69">
        <v>1.2761870227522716</v>
      </c>
      <c r="G53" s="37">
        <v>1.2777856560577376</v>
      </c>
      <c r="H53" s="50"/>
      <c r="I53" s="50"/>
      <c r="J53" s="50"/>
    </row>
    <row r="54" spans="1:10" x14ac:dyDescent="0.25">
      <c r="A54" s="36" t="s">
        <v>21</v>
      </c>
      <c r="B54" s="35" t="s">
        <v>91</v>
      </c>
      <c r="C54" s="65">
        <v>274</v>
      </c>
      <c r="D54" s="37">
        <v>1.0009887606798842</v>
      </c>
      <c r="E54" s="69">
        <v>3518.7478759600003</v>
      </c>
      <c r="F54" s="69">
        <v>1.2761870227522718</v>
      </c>
      <c r="G54" s="37">
        <v>1.2777856560577379</v>
      </c>
      <c r="H54" s="50"/>
      <c r="I54" s="50"/>
      <c r="J54" s="50"/>
    </row>
    <row r="55" spans="1:10" x14ac:dyDescent="0.25">
      <c r="A55" s="36" t="s">
        <v>21</v>
      </c>
      <c r="B55" s="35" t="s">
        <v>92</v>
      </c>
      <c r="C55" s="65">
        <v>274</v>
      </c>
      <c r="D55" s="37">
        <v>1.0009887606798842</v>
      </c>
      <c r="E55" s="69">
        <v>3518.7478759600003</v>
      </c>
      <c r="F55" s="69">
        <v>1.2761870227522718</v>
      </c>
      <c r="G55" s="37">
        <v>1.2777856560577379</v>
      </c>
      <c r="H55" s="50"/>
      <c r="I55" s="50"/>
      <c r="J55" s="50"/>
    </row>
    <row r="56" spans="1:10" x14ac:dyDescent="0.25">
      <c r="A56" s="36" t="s">
        <v>22</v>
      </c>
      <c r="B56" s="35" t="s">
        <v>93</v>
      </c>
      <c r="C56" s="65">
        <v>274</v>
      </c>
      <c r="D56" s="37">
        <v>1.0009887606798842</v>
      </c>
      <c r="E56" s="69">
        <v>2089.7537856640001</v>
      </c>
      <c r="F56" s="69">
        <v>0.7579163827656249</v>
      </c>
      <c r="G56" s="37">
        <v>0.75886579719364067</v>
      </c>
      <c r="H56" s="50"/>
      <c r="I56" s="50"/>
      <c r="J56" s="50"/>
    </row>
    <row r="57" spans="1:10" x14ac:dyDescent="0.25">
      <c r="A57" s="36" t="s">
        <v>22</v>
      </c>
      <c r="B57" s="35" t="s">
        <v>94</v>
      </c>
      <c r="C57" s="65">
        <v>274</v>
      </c>
      <c r="D57" s="37">
        <v>1.0009887606798842</v>
      </c>
      <c r="E57" s="69">
        <v>2089.7537856640001</v>
      </c>
      <c r="F57" s="69">
        <v>0.7579163827656249</v>
      </c>
      <c r="G57" s="37">
        <v>0.75886579719364067</v>
      </c>
      <c r="H57" s="50"/>
      <c r="I57" s="50"/>
      <c r="J57" s="50"/>
    </row>
    <row r="58" spans="1:10" ht="24.75" x14ac:dyDescent="0.25">
      <c r="A58" s="36" t="s">
        <v>22</v>
      </c>
      <c r="B58" s="35" t="s">
        <v>95</v>
      </c>
      <c r="C58" s="65">
        <v>274</v>
      </c>
      <c r="D58" s="37">
        <v>1.0009887606798842</v>
      </c>
      <c r="E58" s="69">
        <v>2089.7537856640001</v>
      </c>
      <c r="F58" s="69">
        <v>0.7579163827656249</v>
      </c>
      <c r="G58" s="37">
        <v>0.75886579719364067</v>
      </c>
      <c r="H58" s="50"/>
      <c r="I58" s="50"/>
      <c r="J58" s="50"/>
    </row>
    <row r="59" spans="1:10" x14ac:dyDescent="0.25">
      <c r="A59" s="36" t="s">
        <v>22</v>
      </c>
      <c r="B59" s="35" t="s">
        <v>96</v>
      </c>
      <c r="C59" s="65">
        <v>274</v>
      </c>
      <c r="D59" s="37">
        <v>1.0009887606798842</v>
      </c>
      <c r="E59" s="69">
        <v>2089.7537856640001</v>
      </c>
      <c r="F59" s="69">
        <v>0.7579163827656249</v>
      </c>
      <c r="G59" s="37">
        <v>0.75886579719364067</v>
      </c>
      <c r="H59" s="50"/>
      <c r="I59" s="50"/>
      <c r="J59" s="50"/>
    </row>
    <row r="60" spans="1:10" x14ac:dyDescent="0.25">
      <c r="A60" s="36" t="s">
        <v>22</v>
      </c>
      <c r="B60" s="35" t="s">
        <v>97</v>
      </c>
      <c r="C60" s="65">
        <v>274</v>
      </c>
      <c r="D60" s="37">
        <v>1.0009887606798842</v>
      </c>
      <c r="E60" s="69">
        <v>2089.7537856640001</v>
      </c>
      <c r="F60" s="69">
        <v>0.7579163827656249</v>
      </c>
      <c r="G60" s="37">
        <v>0.75886579719364067</v>
      </c>
      <c r="H60" s="50"/>
      <c r="I60" s="50"/>
      <c r="J60" s="50"/>
    </row>
    <row r="61" spans="1:10" x14ac:dyDescent="0.25">
      <c r="A61" s="36" t="s">
        <v>22</v>
      </c>
      <c r="B61" s="35" t="s">
        <v>98</v>
      </c>
      <c r="C61" s="65">
        <v>274</v>
      </c>
      <c r="D61" s="37">
        <v>1.0009887606798842</v>
      </c>
      <c r="E61" s="69">
        <v>2089.7537856640001</v>
      </c>
      <c r="F61" s="69">
        <v>0.7579163827656249</v>
      </c>
      <c r="G61" s="37">
        <v>0.75886579719364067</v>
      </c>
      <c r="H61" s="50"/>
      <c r="I61" s="50"/>
      <c r="J61" s="50"/>
    </row>
    <row r="62" spans="1:10" x14ac:dyDescent="0.25">
      <c r="A62" s="36" t="s">
        <v>22</v>
      </c>
      <c r="B62" s="35" t="s">
        <v>99</v>
      </c>
      <c r="C62" s="65">
        <v>274</v>
      </c>
      <c r="D62" s="37">
        <v>1.0009887606798842</v>
      </c>
      <c r="E62" s="69">
        <v>2089.7537856640001</v>
      </c>
      <c r="F62" s="69">
        <v>0.7579163827656249</v>
      </c>
      <c r="G62" s="37">
        <v>0.75886579719364067</v>
      </c>
      <c r="H62" s="50"/>
      <c r="I62" s="50"/>
      <c r="J62" s="50"/>
    </row>
    <row r="63" spans="1:10" x14ac:dyDescent="0.25">
      <c r="A63" s="36" t="s">
        <v>22</v>
      </c>
      <c r="B63" s="35" t="s">
        <v>100</v>
      </c>
      <c r="C63" s="65">
        <v>274</v>
      </c>
      <c r="D63" s="37">
        <v>1.0009887606798842</v>
      </c>
      <c r="E63" s="69">
        <v>2089.7537856640001</v>
      </c>
      <c r="F63" s="69">
        <v>0.7579163827656249</v>
      </c>
      <c r="G63" s="37">
        <v>0.75886579719364067</v>
      </c>
      <c r="H63" s="50"/>
      <c r="I63" s="50"/>
      <c r="J63" s="50"/>
    </row>
    <row r="64" spans="1:10" x14ac:dyDescent="0.25">
      <c r="A64" s="36" t="s">
        <v>23</v>
      </c>
      <c r="B64" s="35" t="s">
        <v>101</v>
      </c>
      <c r="C64" s="65">
        <v>274</v>
      </c>
      <c r="D64" s="37">
        <v>1.0009887606798842</v>
      </c>
      <c r="E64" s="69">
        <v>2085.17959324</v>
      </c>
      <c r="F64" s="69">
        <v>0.75625740485164517</v>
      </c>
      <c r="G64" s="37">
        <v>0.75720474113805702</v>
      </c>
      <c r="H64" s="50"/>
      <c r="I64" s="50"/>
      <c r="J64" s="50"/>
    </row>
    <row r="65" spans="1:10" x14ac:dyDescent="0.25">
      <c r="A65" s="36" t="s">
        <v>23</v>
      </c>
      <c r="B65" s="35" t="s">
        <v>102</v>
      </c>
      <c r="C65" s="65">
        <v>274</v>
      </c>
      <c r="D65" s="37">
        <v>1.0009887606798842</v>
      </c>
      <c r="E65" s="69"/>
      <c r="F65" s="69">
        <v>0</v>
      </c>
      <c r="G65" s="37">
        <v>0</v>
      </c>
      <c r="H65" s="50"/>
      <c r="I65" s="50"/>
      <c r="J65" s="50"/>
    </row>
    <row r="66" spans="1:10" x14ac:dyDescent="0.25">
      <c r="A66" s="36" t="s">
        <v>23</v>
      </c>
      <c r="B66" s="35" t="s">
        <v>103</v>
      </c>
      <c r="C66" s="65">
        <v>274</v>
      </c>
      <c r="D66" s="37">
        <v>1.0009887606798842</v>
      </c>
      <c r="E66" s="69">
        <v>3086.8521168800003</v>
      </c>
      <c r="F66" s="69">
        <v>1.1195461429991969</v>
      </c>
      <c r="G66" s="37">
        <v>1.1209485579425371</v>
      </c>
      <c r="H66" s="50"/>
      <c r="I66" s="50"/>
      <c r="J66" s="50"/>
    </row>
    <row r="67" spans="1:10" x14ac:dyDescent="0.25">
      <c r="A67" s="36" t="s">
        <v>23</v>
      </c>
      <c r="B67" s="35" t="s">
        <v>104</v>
      </c>
      <c r="C67" s="65">
        <v>274</v>
      </c>
      <c r="D67" s="37">
        <v>1.0009887606798842</v>
      </c>
      <c r="E67" s="69">
        <v>5006.6201411359998</v>
      </c>
      <c r="F67" s="69">
        <v>1.8158117254208588</v>
      </c>
      <c r="G67" s="37">
        <v>1.8180863270654148</v>
      </c>
      <c r="H67" s="50"/>
      <c r="I67" s="50"/>
      <c r="J67" s="50"/>
    </row>
    <row r="68" spans="1:10" x14ac:dyDescent="0.25">
      <c r="A68" s="36" t="s">
        <v>23</v>
      </c>
      <c r="B68" s="35" t="s">
        <v>105</v>
      </c>
      <c r="C68" s="65">
        <v>274</v>
      </c>
      <c r="D68" s="37">
        <v>1.0009887606798842</v>
      </c>
      <c r="E68" s="69">
        <v>5006.6201411359998</v>
      </c>
      <c r="F68" s="69">
        <v>1.8158117254208588</v>
      </c>
      <c r="G68" s="37">
        <v>1.8180863270654148</v>
      </c>
      <c r="H68" s="50"/>
      <c r="I68" s="50"/>
      <c r="J68" s="50"/>
    </row>
    <row r="69" spans="1:10" x14ac:dyDescent="0.25">
      <c r="A69" s="36" t="s">
        <v>23</v>
      </c>
      <c r="B69" s="35" t="s">
        <v>106</v>
      </c>
      <c r="C69" s="65">
        <v>274</v>
      </c>
      <c r="D69" s="37">
        <v>1.0009887606798842</v>
      </c>
      <c r="E69" s="69">
        <v>4293.4382368239994</v>
      </c>
      <c r="F69" s="69">
        <v>1.5571533835251878</v>
      </c>
      <c r="G69" s="37">
        <v>1.5591039732242227</v>
      </c>
      <c r="H69" s="50"/>
      <c r="I69" s="50"/>
      <c r="J69" s="50"/>
    </row>
    <row r="70" spans="1:10" x14ac:dyDescent="0.25">
      <c r="A70" s="36" t="s">
        <v>23</v>
      </c>
      <c r="B70" s="35" t="s">
        <v>107</v>
      </c>
      <c r="C70" s="65">
        <v>274</v>
      </c>
      <c r="D70" s="37">
        <v>1.0009887606798842</v>
      </c>
      <c r="E70" s="69">
        <v>4293.4382368239994</v>
      </c>
      <c r="F70" s="69">
        <v>1.5571533835251878</v>
      </c>
      <c r="G70" s="37">
        <v>1.5591039732242227</v>
      </c>
      <c r="H70" s="50"/>
      <c r="I70" s="50"/>
      <c r="J70" s="50"/>
    </row>
    <row r="71" spans="1:10" x14ac:dyDescent="0.25">
      <c r="A71" s="36" t="s">
        <v>23</v>
      </c>
      <c r="B71" s="35" t="s">
        <v>108</v>
      </c>
      <c r="C71" s="65">
        <v>274</v>
      </c>
      <c r="D71" s="37">
        <v>1.0009887606798842</v>
      </c>
      <c r="E71" s="69">
        <v>3525.6304141710521</v>
      </c>
      <c r="F71" s="69">
        <v>1.2786831964646734</v>
      </c>
      <c r="G71" s="37">
        <v>1.2802849566366266</v>
      </c>
      <c r="H71" s="50"/>
      <c r="I71" s="50"/>
      <c r="J71" s="50"/>
    </row>
    <row r="72" spans="1:10" x14ac:dyDescent="0.25">
      <c r="A72" s="36" t="s">
        <v>23</v>
      </c>
      <c r="B72" s="35" t="s">
        <v>109</v>
      </c>
      <c r="C72" s="65">
        <v>274</v>
      </c>
      <c r="D72" s="37">
        <v>1.0009887606798842</v>
      </c>
      <c r="E72" s="69">
        <v>3970.3147036960004</v>
      </c>
      <c r="F72" s="69">
        <v>1.4399622478541467</v>
      </c>
      <c r="G72" s="37">
        <v>1.4417660364580058</v>
      </c>
      <c r="H72" s="50"/>
      <c r="I72" s="50"/>
      <c r="J72" s="50"/>
    </row>
    <row r="73" spans="1:10" x14ac:dyDescent="0.25">
      <c r="A73" s="36" t="s">
        <v>23</v>
      </c>
      <c r="B73" s="35" t="s">
        <v>110</v>
      </c>
      <c r="C73" s="65">
        <v>274</v>
      </c>
      <c r="D73" s="37">
        <v>1.0009887606798842</v>
      </c>
      <c r="E73" s="69">
        <v>3628.0890844854125</v>
      </c>
      <c r="F73" s="69">
        <v>1.3158431266537516</v>
      </c>
      <c r="G73" s="37">
        <v>1.3174914357256466</v>
      </c>
      <c r="H73" s="50"/>
      <c r="I73" s="50"/>
      <c r="J73" s="50"/>
    </row>
    <row r="74" spans="1:10" x14ac:dyDescent="0.25">
      <c r="A74" s="36" t="s">
        <v>23</v>
      </c>
      <c r="B74" s="35" t="s">
        <v>111</v>
      </c>
      <c r="C74" s="65">
        <v>274</v>
      </c>
      <c r="D74" s="37">
        <v>1.0009887606798842</v>
      </c>
      <c r="E74" s="69">
        <v>4988.6287151305323</v>
      </c>
      <c r="F74" s="69">
        <v>1.809286556469184</v>
      </c>
      <c r="G74" s="37">
        <v>1.811552984270703</v>
      </c>
      <c r="H74" s="50"/>
      <c r="I74" s="50"/>
      <c r="J74" s="50"/>
    </row>
    <row r="75" spans="1:10" x14ac:dyDescent="0.25">
      <c r="A75" s="36" t="s">
        <v>23</v>
      </c>
      <c r="B75" s="35" t="s">
        <v>112</v>
      </c>
      <c r="C75" s="65">
        <v>274</v>
      </c>
      <c r="D75" s="37">
        <v>1.0009887606798842</v>
      </c>
      <c r="E75" s="69">
        <v>3507.4272195680001</v>
      </c>
      <c r="F75" s="69">
        <v>1.272081222824061</v>
      </c>
      <c r="G75" s="37">
        <v>1.2736747129425225</v>
      </c>
      <c r="H75" s="50"/>
      <c r="I75" s="50"/>
      <c r="J75" s="50"/>
    </row>
    <row r="76" spans="1:10" x14ac:dyDescent="0.25">
      <c r="A76" s="36" t="s">
        <v>24</v>
      </c>
      <c r="B76" s="35" t="s">
        <v>113</v>
      </c>
      <c r="C76" s="65">
        <v>274</v>
      </c>
      <c r="D76" s="37">
        <v>1.0009887606798842</v>
      </c>
      <c r="E76" s="69">
        <v>2057.590016072565</v>
      </c>
      <c r="F76" s="69">
        <v>0.74625115786110263</v>
      </c>
      <c r="G76" s="37">
        <v>0.74718595968397838</v>
      </c>
      <c r="H76" s="50"/>
      <c r="I76" s="50"/>
      <c r="J76" s="50"/>
    </row>
    <row r="77" spans="1:10" x14ac:dyDescent="0.25">
      <c r="A77" s="36" t="s">
        <v>24</v>
      </c>
      <c r="B77" s="35" t="s">
        <v>114</v>
      </c>
      <c r="C77" s="65">
        <v>274</v>
      </c>
      <c r="D77" s="37">
        <v>1.0009887606798842</v>
      </c>
      <c r="E77" s="69">
        <v>2081.3178639016169</v>
      </c>
      <c r="F77" s="69">
        <v>0.75485682457685588</v>
      </c>
      <c r="G77" s="37">
        <v>0.75580240640703655</v>
      </c>
      <c r="H77" s="50"/>
      <c r="I77" s="50"/>
      <c r="J77" s="50"/>
    </row>
    <row r="78" spans="1:10" x14ac:dyDescent="0.25">
      <c r="A78" s="36" t="s">
        <v>24</v>
      </c>
      <c r="B78" s="35" t="s">
        <v>115</v>
      </c>
      <c r="C78" s="65">
        <v>274</v>
      </c>
      <c r="D78" s="37">
        <v>1.0009887606798842</v>
      </c>
      <c r="E78" s="69">
        <v>3340.3418585359996</v>
      </c>
      <c r="F78" s="69">
        <v>1.2114823459060202</v>
      </c>
      <c r="G78" s="37">
        <v>1.2129999260040945</v>
      </c>
      <c r="H78" s="50"/>
      <c r="I78" s="50"/>
      <c r="J78" s="50"/>
    </row>
    <row r="79" spans="1:10" x14ac:dyDescent="0.25">
      <c r="A79" s="36" t="s">
        <v>24</v>
      </c>
      <c r="B79" s="35" t="s">
        <v>116</v>
      </c>
      <c r="C79" s="65">
        <v>274</v>
      </c>
      <c r="D79" s="37">
        <v>1.0009887606798842</v>
      </c>
      <c r="E79" s="69">
        <v>3340.3418585359996</v>
      </c>
      <c r="F79" s="69">
        <v>1.2114823459060202</v>
      </c>
      <c r="G79" s="37">
        <v>1.2129999260040945</v>
      </c>
      <c r="H79" s="50"/>
      <c r="I79" s="50"/>
      <c r="J79" s="50"/>
    </row>
    <row r="80" spans="1:10" x14ac:dyDescent="0.25">
      <c r="A80" s="36" t="s">
        <v>24</v>
      </c>
      <c r="B80" s="35" t="s">
        <v>117</v>
      </c>
      <c r="C80" s="65">
        <v>274</v>
      </c>
      <c r="D80" s="37">
        <v>1.0009887606798842</v>
      </c>
      <c r="E80" s="69">
        <v>3340.3418585359996</v>
      </c>
      <c r="F80" s="69">
        <v>1.2114823459060202</v>
      </c>
      <c r="G80" s="37">
        <v>1.2129999260040945</v>
      </c>
      <c r="H80" s="50"/>
      <c r="I80" s="50"/>
      <c r="J80" s="50"/>
    </row>
    <row r="81" spans="1:10" x14ac:dyDescent="0.25">
      <c r="A81" s="36" t="s">
        <v>24</v>
      </c>
      <c r="B81" s="35" t="s">
        <v>118</v>
      </c>
      <c r="C81" s="65">
        <v>274</v>
      </c>
      <c r="D81" s="37">
        <v>1.0009887606798842</v>
      </c>
      <c r="E81" s="69">
        <v>3340.3418585359996</v>
      </c>
      <c r="F81" s="69">
        <v>1.2114823459060202</v>
      </c>
      <c r="G81" s="37">
        <v>1.2129999260040945</v>
      </c>
      <c r="H81" s="50"/>
      <c r="I81" s="50"/>
      <c r="J81" s="50"/>
    </row>
    <row r="82" spans="1:10" x14ac:dyDescent="0.25">
      <c r="A82" s="36" t="s">
        <v>24</v>
      </c>
      <c r="B82" s="35" t="s">
        <v>119</v>
      </c>
      <c r="C82" s="65">
        <v>274</v>
      </c>
      <c r="D82" s="37">
        <v>1.0009887606798842</v>
      </c>
      <c r="E82" s="69">
        <v>3340.3418585359996</v>
      </c>
      <c r="F82" s="69">
        <v>1.2114823459060202</v>
      </c>
      <c r="G82" s="37">
        <v>1.2129999260040945</v>
      </c>
      <c r="H82" s="50"/>
      <c r="I82" s="50"/>
      <c r="J82" s="50"/>
    </row>
    <row r="83" spans="1:10" x14ac:dyDescent="0.25">
      <c r="A83" s="36" t="s">
        <v>24</v>
      </c>
      <c r="B83" s="35" t="s">
        <v>120</v>
      </c>
      <c r="C83" s="65">
        <v>274</v>
      </c>
      <c r="D83" s="37">
        <v>1.0009887606798842</v>
      </c>
      <c r="E83" s="69">
        <v>3340.3418585359996</v>
      </c>
      <c r="F83" s="69">
        <v>1.2114823459060202</v>
      </c>
      <c r="G83" s="37">
        <v>1.2129999260040945</v>
      </c>
      <c r="H83" s="50"/>
      <c r="I83" s="50"/>
      <c r="J83" s="50"/>
    </row>
    <row r="84" spans="1:10" x14ac:dyDescent="0.25">
      <c r="A84" s="36" t="s">
        <v>25</v>
      </c>
      <c r="B84" s="35" t="s">
        <v>121</v>
      </c>
      <c r="C84" s="65">
        <v>273</v>
      </c>
      <c r="D84" s="37">
        <v>0.9973355170277679</v>
      </c>
      <c r="E84" s="69">
        <v>2757.9408291519999</v>
      </c>
      <c r="F84" s="69">
        <v>1.0002558920826847</v>
      </c>
      <c r="G84" s="37">
        <v>0.99785373456029991</v>
      </c>
      <c r="H84" s="50"/>
      <c r="I84" s="50"/>
      <c r="J84" s="50"/>
    </row>
    <row r="85" spans="1:10" x14ac:dyDescent="0.25">
      <c r="A85" s="36" t="s">
        <v>25</v>
      </c>
      <c r="B85" s="35" t="s">
        <v>122</v>
      </c>
      <c r="C85" s="65">
        <v>273</v>
      </c>
      <c r="D85" s="37">
        <v>0.9973355170277679</v>
      </c>
      <c r="E85" s="69">
        <v>2886.3940480000001</v>
      </c>
      <c r="F85" s="69">
        <v>1.0468435808581562</v>
      </c>
      <c r="G85" s="37">
        <v>1.0443295409985331</v>
      </c>
      <c r="H85" s="50"/>
      <c r="I85" s="50"/>
      <c r="J85" s="50"/>
    </row>
    <row r="86" spans="1:10" x14ac:dyDescent="0.25">
      <c r="A86" s="36" t="s">
        <v>25</v>
      </c>
      <c r="B86" s="35" t="s">
        <v>123</v>
      </c>
      <c r="C86" s="65">
        <v>273</v>
      </c>
      <c r="D86" s="37">
        <v>0.9973355170277679</v>
      </c>
      <c r="E86" s="69">
        <v>1881.9125516563552</v>
      </c>
      <c r="F86" s="69">
        <v>0.68253607846888431</v>
      </c>
      <c r="G86" s="37">
        <v>0.6808969387365712</v>
      </c>
      <c r="H86" s="50"/>
      <c r="I86" s="50"/>
      <c r="J86" s="50"/>
    </row>
    <row r="87" spans="1:10" x14ac:dyDescent="0.25">
      <c r="A87" s="36" t="s">
        <v>25</v>
      </c>
      <c r="B87" s="35" t="s">
        <v>124</v>
      </c>
      <c r="C87" s="65">
        <v>273</v>
      </c>
      <c r="D87" s="37">
        <v>0.9973355170277679</v>
      </c>
      <c r="E87" s="69">
        <v>2757.9408291519999</v>
      </c>
      <c r="F87" s="69">
        <v>1.0002558920826847</v>
      </c>
      <c r="G87" s="37">
        <v>0.99785373456029991</v>
      </c>
      <c r="H87" s="50"/>
      <c r="I87" s="50"/>
      <c r="J87" s="50"/>
    </row>
    <row r="88" spans="1:10" x14ac:dyDescent="0.25">
      <c r="A88" s="36" t="s">
        <v>25</v>
      </c>
      <c r="B88" s="35" t="s">
        <v>125</v>
      </c>
      <c r="C88" s="65">
        <v>273</v>
      </c>
      <c r="D88" s="37">
        <v>0.9973355170277679</v>
      </c>
      <c r="E88" s="69">
        <v>2175.4748365466271</v>
      </c>
      <c r="F88" s="69">
        <v>0.78900587725896076</v>
      </c>
      <c r="G88" s="37">
        <v>0.78711104572808421</v>
      </c>
      <c r="H88" s="50"/>
      <c r="I88" s="50"/>
      <c r="J88" s="50"/>
    </row>
    <row r="89" spans="1:10" x14ac:dyDescent="0.25">
      <c r="A89" s="36" t="s">
        <v>25</v>
      </c>
      <c r="B89" s="35" t="s">
        <v>126</v>
      </c>
      <c r="C89" s="65">
        <v>273</v>
      </c>
      <c r="D89" s="37">
        <v>0.9973355170277679</v>
      </c>
      <c r="E89" s="69">
        <v>2729.2704676549474</v>
      </c>
      <c r="F89" s="69">
        <v>0.98985766391461172</v>
      </c>
      <c r="G89" s="37">
        <v>0.98748047818415663</v>
      </c>
      <c r="H89" s="50"/>
      <c r="I89" s="50"/>
      <c r="J89" s="50"/>
    </row>
    <row r="90" spans="1:10" x14ac:dyDescent="0.25">
      <c r="A90" s="36" t="s">
        <v>25</v>
      </c>
      <c r="B90" s="35" t="s">
        <v>127</v>
      </c>
      <c r="C90" s="65">
        <v>273</v>
      </c>
      <c r="D90" s="37">
        <v>0.9973355170277679</v>
      </c>
      <c r="E90" s="69">
        <v>4000.6400606449556</v>
      </c>
      <c r="F90" s="69">
        <v>1.4509607133205107</v>
      </c>
      <c r="G90" s="37">
        <v>1.447476168795679</v>
      </c>
      <c r="H90" s="50"/>
      <c r="I90" s="50"/>
      <c r="J90" s="50"/>
    </row>
    <row r="91" spans="1:10" x14ac:dyDescent="0.25">
      <c r="A91" s="36" t="s">
        <v>25</v>
      </c>
      <c r="B91" s="35" t="s">
        <v>128</v>
      </c>
      <c r="C91" s="65">
        <v>273</v>
      </c>
      <c r="D91" s="37">
        <v>0.9973355170277679</v>
      </c>
      <c r="E91" s="69">
        <v>1909.35</v>
      </c>
      <c r="F91" s="69">
        <v>0.69248715105149783</v>
      </c>
      <c r="G91" s="37">
        <v>0.69082411339061534</v>
      </c>
      <c r="H91" s="50"/>
      <c r="I91" s="50"/>
      <c r="J91" s="50"/>
    </row>
  </sheetData>
  <mergeCells count="3">
    <mergeCell ref="C3:D3"/>
    <mergeCell ref="E3:G3"/>
    <mergeCell ref="E6:G6"/>
  </mergeCells>
  <pageMargins left="0.70866141732283472" right="0.70866141732283472" top="0.74803149606299213" bottom="0.74803149606299213" header="0.31496062992125984" footer="0.31496062992125984"/>
  <pageSetup paperSize="9" scale="85" firstPageNumber="2742" orientation="landscape" useFirstPageNumber="1" r:id="rId1"/>
  <headerFooter>
    <oddHeader>&amp;R&amp;P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91"/>
  <sheetViews>
    <sheetView zoomScaleNormal="100" workbookViewId="0">
      <selection activeCell="D34" sqref="D34"/>
    </sheetView>
  </sheetViews>
  <sheetFormatPr defaultRowHeight="15" x14ac:dyDescent="0.25"/>
  <cols>
    <col min="1" max="1" width="21.140625" style="76" customWidth="1"/>
    <col min="2" max="2" width="32.85546875" style="76" customWidth="1"/>
    <col min="3" max="3" width="21.7109375" style="76" customWidth="1"/>
    <col min="4" max="4" width="19.85546875" style="76" customWidth="1"/>
    <col min="5" max="5" width="19.7109375" style="76" customWidth="1"/>
    <col min="6" max="6" width="20.85546875" style="76" customWidth="1"/>
    <col min="7" max="7" width="19.7109375" style="76" customWidth="1"/>
    <col min="8" max="8" width="16.7109375" style="99" customWidth="1"/>
    <col min="9" max="11" width="13.7109375" style="99" customWidth="1"/>
    <col min="12" max="16384" width="9.140625" style="76"/>
  </cols>
  <sheetData>
    <row r="3" spans="1:11" ht="15" customHeight="1" x14ac:dyDescent="0.25">
      <c r="A3" s="38"/>
      <c r="B3" s="51"/>
      <c r="C3" s="133" t="s">
        <v>152</v>
      </c>
      <c r="D3" s="133"/>
      <c r="E3" s="133"/>
      <c r="F3" s="133" t="s">
        <v>152</v>
      </c>
      <c r="G3" s="133"/>
      <c r="H3" s="133"/>
      <c r="I3" s="47"/>
      <c r="J3" s="47"/>
      <c r="K3" s="47"/>
    </row>
    <row r="4" spans="1:11" ht="45" customHeight="1" x14ac:dyDescent="0.25">
      <c r="A4" s="77" t="s">
        <v>131</v>
      </c>
      <c r="B4" s="78" t="s">
        <v>41</v>
      </c>
      <c r="C4" s="79" t="s">
        <v>155</v>
      </c>
      <c r="D4" s="79" t="s">
        <v>156</v>
      </c>
      <c r="E4" s="79" t="s">
        <v>157</v>
      </c>
      <c r="F4" s="79" t="s">
        <v>155</v>
      </c>
      <c r="G4" s="79" t="s">
        <v>156</v>
      </c>
      <c r="H4" s="79" t="s">
        <v>157</v>
      </c>
      <c r="I4" s="80"/>
      <c r="J4" s="80"/>
      <c r="K4" s="80"/>
    </row>
    <row r="5" spans="1:11" x14ac:dyDescent="0.25">
      <c r="A5" s="81"/>
      <c r="B5" s="82" t="s">
        <v>137</v>
      </c>
      <c r="C5" s="83" t="s">
        <v>159</v>
      </c>
      <c r="D5" s="83"/>
      <c r="E5" s="83"/>
      <c r="F5" s="83" t="s">
        <v>159</v>
      </c>
      <c r="G5" s="83"/>
      <c r="H5" s="83"/>
      <c r="I5" s="84"/>
      <c r="J5" s="84"/>
      <c r="K5" s="84"/>
    </row>
    <row r="6" spans="1:11" x14ac:dyDescent="0.25">
      <c r="A6" s="81"/>
      <c r="B6" s="82" t="s">
        <v>141</v>
      </c>
      <c r="C6" s="135" t="s">
        <v>13</v>
      </c>
      <c r="D6" s="135"/>
      <c r="E6" s="135"/>
      <c r="F6" s="135" t="s">
        <v>14</v>
      </c>
      <c r="G6" s="135"/>
      <c r="H6" s="135"/>
      <c r="I6" s="84"/>
      <c r="J6" s="84"/>
      <c r="K6" s="84"/>
    </row>
    <row r="7" spans="1:11" x14ac:dyDescent="0.25">
      <c r="A7" s="81"/>
      <c r="B7" s="82" t="s">
        <v>142</v>
      </c>
      <c r="C7" s="83"/>
      <c r="D7" s="86"/>
      <c r="E7" s="83"/>
      <c r="F7" s="83"/>
      <c r="G7" s="86"/>
      <c r="H7" s="83"/>
      <c r="I7" s="84"/>
      <c r="J7" s="84"/>
      <c r="K7" s="84"/>
    </row>
    <row r="8" spans="1:11" x14ac:dyDescent="0.25">
      <c r="A8" s="87"/>
      <c r="B8" s="88" t="s">
        <v>144</v>
      </c>
      <c r="C8" s="89">
        <v>2856.4957761874844</v>
      </c>
      <c r="D8" s="89">
        <v>1</v>
      </c>
      <c r="E8" s="90">
        <v>1.0000000000000002</v>
      </c>
      <c r="F8" s="91">
        <v>2959.3296125212005</v>
      </c>
      <c r="G8" s="91">
        <v>1</v>
      </c>
      <c r="H8" s="90">
        <v>1.0000000000000009</v>
      </c>
      <c r="I8" s="92"/>
      <c r="J8" s="92"/>
      <c r="K8" s="92"/>
    </row>
    <row r="9" spans="1:11" x14ac:dyDescent="0.25">
      <c r="A9" s="93" t="s">
        <v>17</v>
      </c>
      <c r="B9" s="94" t="s">
        <v>46</v>
      </c>
      <c r="C9" s="95">
        <v>1824.4384934420959</v>
      </c>
      <c r="D9" s="95">
        <v>0.63869812399202719</v>
      </c>
      <c r="E9" s="96">
        <v>0.63949819803822083</v>
      </c>
      <c r="F9" s="97">
        <v>1890.1182792060117</v>
      </c>
      <c r="G9" s="97">
        <v>0.63869812649755009</v>
      </c>
      <c r="H9" s="96">
        <v>0.63949820054085726</v>
      </c>
      <c r="I9" s="92"/>
      <c r="J9" s="92"/>
      <c r="K9" s="92"/>
    </row>
    <row r="10" spans="1:11" x14ac:dyDescent="0.25">
      <c r="A10" s="93" t="s">
        <v>17</v>
      </c>
      <c r="B10" s="94" t="s">
        <v>47</v>
      </c>
      <c r="C10" s="95">
        <v>666.97645628739713</v>
      </c>
      <c r="D10" s="95">
        <v>0.23349464117800975</v>
      </c>
      <c r="E10" s="96">
        <v>0.23378713147242958</v>
      </c>
      <c r="F10" s="97">
        <v>690.9876087137435</v>
      </c>
      <c r="G10" s="97">
        <v>0.23349464209397638</v>
      </c>
      <c r="H10" s="96">
        <v>0.23378713238734097</v>
      </c>
      <c r="I10" s="92"/>
      <c r="J10" s="92"/>
      <c r="K10" s="92"/>
    </row>
    <row r="11" spans="1:11" x14ac:dyDescent="0.25">
      <c r="A11" s="93" t="s">
        <v>17</v>
      </c>
      <c r="B11" s="94" t="s">
        <v>48</v>
      </c>
      <c r="C11" s="95">
        <v>3007.3358141146882</v>
      </c>
      <c r="D11" s="95">
        <v>1.0528059726832599</v>
      </c>
      <c r="E11" s="96">
        <v>1.0541247846584021</v>
      </c>
      <c r="F11" s="97">
        <v>3115.5999034228166</v>
      </c>
      <c r="G11" s="97">
        <v>1.0528059768132694</v>
      </c>
      <c r="H11" s="96">
        <v>1.0541247887836536</v>
      </c>
      <c r="I11" s="92"/>
      <c r="J11" s="92"/>
      <c r="K11" s="92"/>
    </row>
    <row r="12" spans="1:11" x14ac:dyDescent="0.25">
      <c r="A12" s="98" t="s">
        <v>17</v>
      </c>
      <c r="B12" s="94" t="s">
        <v>49</v>
      </c>
      <c r="C12" s="95">
        <v>424.48326948160002</v>
      </c>
      <c r="D12" s="95">
        <v>0.14860279963310519</v>
      </c>
      <c r="E12" s="96">
        <v>0.14878894898709899</v>
      </c>
      <c r="F12" s="97">
        <v>439.76466718293761</v>
      </c>
      <c r="G12" s="97">
        <v>0.14860280021605304</v>
      </c>
      <c r="H12" s="96">
        <v>0.14878894956937527</v>
      </c>
      <c r="I12" s="92"/>
      <c r="J12" s="92"/>
      <c r="K12" s="92"/>
    </row>
    <row r="13" spans="1:11" x14ac:dyDescent="0.25">
      <c r="A13" s="98" t="s">
        <v>17</v>
      </c>
      <c r="B13" s="94" t="s">
        <v>50</v>
      </c>
      <c r="C13" s="95">
        <v>4042.3800381078113</v>
      </c>
      <c r="D13" s="95">
        <v>1.4151535149486922</v>
      </c>
      <c r="E13" s="96">
        <v>1.4169262265884468</v>
      </c>
      <c r="F13" s="97">
        <v>4187.9057194796924</v>
      </c>
      <c r="G13" s="97">
        <v>1.4151535205001402</v>
      </c>
      <c r="H13" s="96">
        <v>1.4169262321334997</v>
      </c>
      <c r="I13" s="92"/>
      <c r="J13" s="92"/>
      <c r="K13" s="92"/>
    </row>
    <row r="14" spans="1:11" x14ac:dyDescent="0.25">
      <c r="A14" s="98" t="s">
        <v>17</v>
      </c>
      <c r="B14" s="94" t="s">
        <v>51</v>
      </c>
      <c r="C14" s="95">
        <v>993.97828600000003</v>
      </c>
      <c r="D14" s="95">
        <v>0.34797120803960918</v>
      </c>
      <c r="E14" s="96">
        <v>0.34840709899014938</v>
      </c>
      <c r="F14" s="97">
        <v>1029.7615042960001</v>
      </c>
      <c r="G14" s="97">
        <v>0.34797120940465126</v>
      </c>
      <c r="H14" s="96">
        <v>0.34840710035361888</v>
      </c>
      <c r="I14" s="92"/>
      <c r="J14" s="92"/>
      <c r="K14" s="92"/>
    </row>
    <row r="15" spans="1:11" x14ac:dyDescent="0.25">
      <c r="A15" s="98" t="s">
        <v>17</v>
      </c>
      <c r="B15" s="94" t="s">
        <v>52</v>
      </c>
      <c r="C15" s="95">
        <v>347.85747964800004</v>
      </c>
      <c r="D15" s="95">
        <v>0.12177769788698214</v>
      </c>
      <c r="E15" s="96">
        <v>0.12193024440594732</v>
      </c>
      <c r="F15" s="97">
        <v>360.38034891532806</v>
      </c>
      <c r="G15" s="97">
        <v>0.12177769836469891</v>
      </c>
      <c r="H15" s="96">
        <v>0.12193024488311376</v>
      </c>
      <c r="I15" s="92"/>
      <c r="J15" s="92"/>
      <c r="K15" s="92"/>
    </row>
    <row r="16" spans="1:11" x14ac:dyDescent="0.25">
      <c r="A16" s="98" t="s">
        <v>18</v>
      </c>
      <c r="B16" s="94" t="s">
        <v>53</v>
      </c>
      <c r="C16" s="95">
        <v>2912.5371140987386</v>
      </c>
      <c r="D16" s="95">
        <v>1.019618911527344</v>
      </c>
      <c r="E16" s="96">
        <v>1.0208961512709374</v>
      </c>
      <c r="F16" s="97">
        <v>3017.3884502062933</v>
      </c>
      <c r="G16" s="97">
        <v>1.0196189155271655</v>
      </c>
      <c r="H16" s="96">
        <v>1.0208961552661511</v>
      </c>
      <c r="I16" s="92"/>
      <c r="J16" s="92"/>
      <c r="K16" s="92"/>
    </row>
    <row r="17" spans="1:11" x14ac:dyDescent="0.25">
      <c r="A17" s="98" t="s">
        <v>18</v>
      </c>
      <c r="B17" s="94" t="s">
        <v>54</v>
      </c>
      <c r="C17" s="95">
        <v>2156.9578485038769</v>
      </c>
      <c r="D17" s="95">
        <v>0.75510626218489685</v>
      </c>
      <c r="E17" s="96">
        <v>0.7560521564967766</v>
      </c>
      <c r="F17" s="97">
        <v>2234.6083310500171</v>
      </c>
      <c r="G17" s="97">
        <v>0.75510626514707258</v>
      </c>
      <c r="H17" s="96">
        <v>0.75605215945553994</v>
      </c>
      <c r="I17" s="92"/>
      <c r="J17" s="92"/>
      <c r="K17" s="92"/>
    </row>
    <row r="18" spans="1:11" x14ac:dyDescent="0.25">
      <c r="A18" s="98" t="s">
        <v>18</v>
      </c>
      <c r="B18" s="94" t="s">
        <v>55</v>
      </c>
      <c r="C18" s="95">
        <v>4933.2548763880513</v>
      </c>
      <c r="D18" s="95">
        <v>1.7270303416910286</v>
      </c>
      <c r="E18" s="96">
        <v>1.7291937301549554</v>
      </c>
      <c r="F18" s="97">
        <v>5110.8520519380199</v>
      </c>
      <c r="G18" s="97">
        <v>1.7270303484659251</v>
      </c>
      <c r="H18" s="96">
        <v>1.7291937369220467</v>
      </c>
      <c r="I18" s="92"/>
      <c r="J18" s="92"/>
      <c r="K18" s="92"/>
    </row>
    <row r="19" spans="1:11" x14ac:dyDescent="0.25">
      <c r="A19" s="98" t="s">
        <v>18</v>
      </c>
      <c r="B19" s="94" t="s">
        <v>56</v>
      </c>
      <c r="C19" s="95">
        <v>1359.2616082335362</v>
      </c>
      <c r="D19" s="95">
        <v>0.47584933244596611</v>
      </c>
      <c r="E19" s="96">
        <v>0.47644541169919608</v>
      </c>
      <c r="F19" s="97">
        <v>1408.1950261299435</v>
      </c>
      <c r="G19" s="97">
        <v>0.47584933431265602</v>
      </c>
      <c r="H19" s="96">
        <v>0.47644541356373554</v>
      </c>
      <c r="I19" s="92"/>
      <c r="J19" s="92"/>
      <c r="K19" s="92"/>
    </row>
    <row r="20" spans="1:11" x14ac:dyDescent="0.25">
      <c r="A20" s="98" t="s">
        <v>18</v>
      </c>
      <c r="B20" s="94" t="s">
        <v>57</v>
      </c>
      <c r="C20" s="95">
        <v>2739.9660878452046</v>
      </c>
      <c r="D20" s="95">
        <v>0.95920536998034356</v>
      </c>
      <c r="E20" s="96">
        <v>0.96040693186484405</v>
      </c>
      <c r="F20" s="97">
        <v>2838.604867007632</v>
      </c>
      <c r="G20" s="97">
        <v>0.95920537374317116</v>
      </c>
      <c r="H20" s="96">
        <v>0.9604069356233369</v>
      </c>
      <c r="I20" s="92"/>
      <c r="J20" s="92"/>
      <c r="K20" s="92"/>
    </row>
    <row r="21" spans="1:11" x14ac:dyDescent="0.25">
      <c r="A21" s="98" t="s">
        <v>18</v>
      </c>
      <c r="B21" s="94" t="s">
        <v>58</v>
      </c>
      <c r="C21" s="95">
        <v>621.44739512799993</v>
      </c>
      <c r="D21" s="95">
        <v>0.21755585998360377</v>
      </c>
      <c r="E21" s="96">
        <v>0.21782838434312796</v>
      </c>
      <c r="F21" s="97">
        <v>643.81950135260797</v>
      </c>
      <c r="G21" s="97">
        <v>0.21755586083704478</v>
      </c>
      <c r="H21" s="96">
        <v>0.21782838519558576</v>
      </c>
      <c r="I21" s="92"/>
      <c r="J21" s="92"/>
      <c r="K21" s="92"/>
    </row>
    <row r="22" spans="1:11" ht="24.75" x14ac:dyDescent="0.25">
      <c r="A22" s="98" t="s">
        <v>19</v>
      </c>
      <c r="B22" s="94" t="s">
        <v>59</v>
      </c>
      <c r="C22" s="95">
        <v>4913.9934824046077</v>
      </c>
      <c r="D22" s="95">
        <v>1.7202873266500083</v>
      </c>
      <c r="E22" s="96">
        <v>1.7161559827317716</v>
      </c>
      <c r="F22" s="97">
        <v>5090.8972477711741</v>
      </c>
      <c r="G22" s="97">
        <v>1.7202873333984534</v>
      </c>
      <c r="H22" s="96">
        <v>1.7161559894478415</v>
      </c>
      <c r="I22" s="92"/>
      <c r="J22" s="92"/>
      <c r="K22" s="92"/>
    </row>
    <row r="23" spans="1:11" x14ac:dyDescent="0.25">
      <c r="A23" s="98" t="s">
        <v>19</v>
      </c>
      <c r="B23" s="94" t="s">
        <v>60</v>
      </c>
      <c r="C23" s="95">
        <v>4076.0977551087362</v>
      </c>
      <c r="D23" s="95">
        <v>1.4269573892208003</v>
      </c>
      <c r="E23" s="96">
        <v>1.42353048974871</v>
      </c>
      <c r="F23" s="97">
        <v>4222.8372742926513</v>
      </c>
      <c r="G23" s="97">
        <v>1.4269573948185534</v>
      </c>
      <c r="H23" s="96">
        <v>1.4235304953196084</v>
      </c>
      <c r="I23" s="92"/>
      <c r="J23" s="92"/>
      <c r="K23" s="92"/>
    </row>
    <row r="24" spans="1:11" x14ac:dyDescent="0.25">
      <c r="A24" s="98" t="s">
        <v>19</v>
      </c>
      <c r="B24" s="94" t="s">
        <v>61</v>
      </c>
      <c r="C24" s="95">
        <v>6874.7439792893765</v>
      </c>
      <c r="D24" s="95">
        <v>2.4067054593950701</v>
      </c>
      <c r="E24" s="96">
        <v>2.4009256528426257</v>
      </c>
      <c r="F24" s="97">
        <v>7122.2347625437933</v>
      </c>
      <c r="G24" s="97">
        <v>2.4067054688362362</v>
      </c>
      <c r="H24" s="96">
        <v>2.4009256622384982</v>
      </c>
      <c r="I24" s="92"/>
      <c r="J24" s="92"/>
      <c r="K24" s="92"/>
    </row>
    <row r="25" spans="1:11" x14ac:dyDescent="0.25">
      <c r="A25" s="98" t="s">
        <v>19</v>
      </c>
      <c r="B25" s="94" t="s">
        <v>62</v>
      </c>
      <c r="C25" s="95">
        <v>3695.6727981810559</v>
      </c>
      <c r="D25" s="95">
        <v>1.2937784921613316</v>
      </c>
      <c r="E25" s="96">
        <v>1.2906714275318751</v>
      </c>
      <c r="F25" s="97">
        <v>3828.717018915574</v>
      </c>
      <c r="G25" s="97">
        <v>1.2937784972366424</v>
      </c>
      <c r="H25" s="96">
        <v>1.2906714325828377</v>
      </c>
      <c r="I25" s="92"/>
      <c r="J25" s="92"/>
      <c r="K25" s="92"/>
    </row>
    <row r="26" spans="1:11" x14ac:dyDescent="0.25">
      <c r="A26" s="98" t="s">
        <v>19</v>
      </c>
      <c r="B26" s="94" t="s">
        <v>63</v>
      </c>
      <c r="C26" s="95">
        <v>5436.6527941931772</v>
      </c>
      <c r="D26" s="95">
        <v>1.9032595250147311</v>
      </c>
      <c r="E26" s="96">
        <v>1.8986887655016631</v>
      </c>
      <c r="F26" s="97">
        <v>5632.3722947841316</v>
      </c>
      <c r="G26" s="97">
        <v>1.9032595324809503</v>
      </c>
      <c r="H26" s="96">
        <v>1.8986887729320634</v>
      </c>
      <c r="I26" s="92"/>
      <c r="J26" s="92"/>
      <c r="K26" s="92"/>
    </row>
    <row r="27" spans="1:11" x14ac:dyDescent="0.25">
      <c r="A27" s="98" t="s">
        <v>19</v>
      </c>
      <c r="B27" s="94" t="s">
        <v>64</v>
      </c>
      <c r="C27" s="95">
        <v>7772.5898438668692</v>
      </c>
      <c r="D27" s="95">
        <v>2.7210226980418684</v>
      </c>
      <c r="E27" s="96">
        <v>2.714488045137792</v>
      </c>
      <c r="F27" s="97">
        <v>8052.4030782460759</v>
      </c>
      <c r="G27" s="97">
        <v>2.721022708716057</v>
      </c>
      <c r="H27" s="96">
        <v>2.7144880557607718</v>
      </c>
      <c r="I27" s="92"/>
      <c r="J27" s="92"/>
      <c r="K27" s="92"/>
    </row>
    <row r="28" spans="1:11" x14ac:dyDescent="0.25">
      <c r="A28" s="98" t="s">
        <v>19</v>
      </c>
      <c r="B28" s="94" t="s">
        <v>65</v>
      </c>
      <c r="C28" s="95">
        <v>3458.3298107221267</v>
      </c>
      <c r="D28" s="95">
        <v>1.2106896287233093</v>
      </c>
      <c r="E28" s="96">
        <v>1.2077821055688844</v>
      </c>
      <c r="F28" s="97">
        <v>3582.829683908124</v>
      </c>
      <c r="G28" s="97">
        <v>1.2106896334726744</v>
      </c>
      <c r="H28" s="96">
        <v>1.2077821102954649</v>
      </c>
      <c r="I28" s="92"/>
      <c r="J28" s="92"/>
      <c r="K28" s="92"/>
    </row>
    <row r="29" spans="1:11" x14ac:dyDescent="0.25">
      <c r="A29" s="98" t="s">
        <v>19</v>
      </c>
      <c r="B29" s="94" t="s">
        <v>66</v>
      </c>
      <c r="C29" s="95">
        <v>4910.6380955253435</v>
      </c>
      <c r="D29" s="95">
        <v>1.7191126752091639</v>
      </c>
      <c r="E29" s="96">
        <v>1.714984152266825</v>
      </c>
      <c r="F29" s="97">
        <v>5087.4210669642562</v>
      </c>
      <c r="G29" s="97">
        <v>1.7191126819530009</v>
      </c>
      <c r="H29" s="96">
        <v>1.714984158978309</v>
      </c>
      <c r="I29" s="92"/>
      <c r="J29" s="92"/>
      <c r="K29" s="92"/>
    </row>
    <row r="30" spans="1:11" x14ac:dyDescent="0.25">
      <c r="A30" s="98" t="s">
        <v>19</v>
      </c>
      <c r="B30" s="94" t="s">
        <v>67</v>
      </c>
      <c r="C30" s="95">
        <v>9394.314033629953</v>
      </c>
      <c r="D30" s="95">
        <v>3.2887547434669697</v>
      </c>
      <c r="E30" s="96">
        <v>3.2808566576661207</v>
      </c>
      <c r="F30" s="97">
        <v>9732.5093388406294</v>
      </c>
      <c r="G30" s="97">
        <v>3.2887547563682911</v>
      </c>
      <c r="H30" s="96">
        <v>3.2808566705055493</v>
      </c>
      <c r="I30" s="92"/>
      <c r="J30" s="92"/>
      <c r="K30" s="92"/>
    </row>
    <row r="31" spans="1:11" x14ac:dyDescent="0.25">
      <c r="A31" s="98" t="s">
        <v>19</v>
      </c>
      <c r="B31" s="94" t="s">
        <v>68</v>
      </c>
      <c r="C31" s="95">
        <v>4375.2340708470238</v>
      </c>
      <c r="D31" s="95">
        <v>1.5316788168637074</v>
      </c>
      <c r="E31" s="96">
        <v>1.5280004243843157</v>
      </c>
      <c r="F31" s="97">
        <v>4532.7424973975176</v>
      </c>
      <c r="G31" s="97">
        <v>1.531678822872268</v>
      </c>
      <c r="H31" s="96">
        <v>1.5280004303640509</v>
      </c>
      <c r="I31" s="92"/>
      <c r="J31" s="92"/>
      <c r="K31" s="92"/>
    </row>
    <row r="32" spans="1:11" x14ac:dyDescent="0.25">
      <c r="A32" s="98" t="s">
        <v>20</v>
      </c>
      <c r="B32" s="94" t="s">
        <v>69</v>
      </c>
      <c r="C32" s="95">
        <v>1258.3921840680964</v>
      </c>
      <c r="D32" s="95">
        <v>0.44053703651809728</v>
      </c>
      <c r="E32" s="96">
        <v>0.43947906789949376</v>
      </c>
      <c r="F32" s="97">
        <v>1303.6943026945476</v>
      </c>
      <c r="G32" s="97">
        <v>0.44053703824626189</v>
      </c>
      <c r="H32" s="96">
        <v>0.43947906961936761</v>
      </c>
      <c r="I32" s="92"/>
      <c r="J32" s="92"/>
      <c r="K32" s="92"/>
    </row>
    <row r="33" spans="1:11" x14ac:dyDescent="0.25">
      <c r="A33" s="98" t="s">
        <v>20</v>
      </c>
      <c r="B33" s="94" t="s">
        <v>70</v>
      </c>
      <c r="C33" s="95">
        <v>3501.5631086414378</v>
      </c>
      <c r="D33" s="95">
        <v>1.2258247107632394</v>
      </c>
      <c r="E33" s="96">
        <v>1.2228808400590949</v>
      </c>
      <c r="F33" s="97">
        <v>3627.6193805525304</v>
      </c>
      <c r="G33" s="97">
        <v>1.2258247155719773</v>
      </c>
      <c r="H33" s="96">
        <v>1.222880844844763</v>
      </c>
      <c r="I33" s="92"/>
      <c r="J33" s="92"/>
      <c r="K33" s="92"/>
    </row>
    <row r="34" spans="1:11" x14ac:dyDescent="0.25">
      <c r="A34" s="98" t="s">
        <v>20</v>
      </c>
      <c r="B34" s="94" t="s">
        <v>71</v>
      </c>
      <c r="C34" s="95">
        <v>3146.0684901901827</v>
      </c>
      <c r="D34" s="95">
        <v>1.1013734087817157</v>
      </c>
      <c r="E34" s="96">
        <v>1.0987284132256891</v>
      </c>
      <c r="F34" s="97">
        <v>3259.3269558370293</v>
      </c>
      <c r="G34" s="97">
        <v>1.1013734131022486</v>
      </c>
      <c r="H34" s="96">
        <v>1.0987284175254948</v>
      </c>
      <c r="I34" s="92"/>
      <c r="J34" s="92"/>
      <c r="K34" s="92"/>
    </row>
    <row r="35" spans="1:11" x14ac:dyDescent="0.25">
      <c r="A35" s="98" t="s">
        <v>20</v>
      </c>
      <c r="B35" s="94" t="s">
        <v>72</v>
      </c>
      <c r="C35" s="95">
        <v>1819.4707881378561</v>
      </c>
      <c r="D35" s="95">
        <v>0.63695903326917303</v>
      </c>
      <c r="E35" s="96">
        <v>0.6354293487871121</v>
      </c>
      <c r="F35" s="97">
        <v>1884.971736510819</v>
      </c>
      <c r="G35" s="97">
        <v>0.6369590357678736</v>
      </c>
      <c r="H35" s="96">
        <v>0.63542935127382538</v>
      </c>
      <c r="I35" s="92"/>
      <c r="J35" s="92"/>
      <c r="K35" s="92"/>
    </row>
    <row r="36" spans="1:11" x14ac:dyDescent="0.25">
      <c r="A36" s="98" t="s">
        <v>20</v>
      </c>
      <c r="B36" s="94" t="s">
        <v>73</v>
      </c>
      <c r="C36" s="95">
        <v>7556.1241186054413</v>
      </c>
      <c r="D36" s="95">
        <v>2.6452425316345014</v>
      </c>
      <c r="E36" s="96">
        <v>2.6388898680555566</v>
      </c>
      <c r="F36" s="97">
        <v>7828.1445868752362</v>
      </c>
      <c r="G36" s="97">
        <v>2.645242542011415</v>
      </c>
      <c r="H36" s="96">
        <v>2.6388898783826877</v>
      </c>
      <c r="I36" s="92"/>
      <c r="J36" s="92"/>
      <c r="K36" s="92"/>
    </row>
    <row r="37" spans="1:11" x14ac:dyDescent="0.25">
      <c r="A37" s="98" t="s">
        <v>20</v>
      </c>
      <c r="B37" s="94" t="s">
        <v>74</v>
      </c>
      <c r="C37" s="95">
        <v>10419.996071145024</v>
      </c>
      <c r="D37" s="95">
        <v>3.6478247781806328</v>
      </c>
      <c r="E37" s="96">
        <v>3.6390643702658241</v>
      </c>
      <c r="F37" s="97">
        <v>10795.115929706244</v>
      </c>
      <c r="G37" s="97">
        <v>3.6478247924905354</v>
      </c>
      <c r="H37" s="96">
        <v>3.6390643845070763</v>
      </c>
      <c r="I37" s="92"/>
      <c r="J37" s="92"/>
      <c r="K37" s="92"/>
    </row>
    <row r="38" spans="1:11" x14ac:dyDescent="0.25">
      <c r="A38" s="98" t="s">
        <v>20</v>
      </c>
      <c r="B38" s="94" t="s">
        <v>75</v>
      </c>
      <c r="C38" s="95">
        <v>9544.9875997385261</v>
      </c>
      <c r="D38" s="95">
        <v>3.3415024378149289</v>
      </c>
      <c r="E38" s="96">
        <v>3.3334776761600704</v>
      </c>
      <c r="F38" s="97">
        <v>9888.6071533291142</v>
      </c>
      <c r="G38" s="97">
        <v>3.3415024509231728</v>
      </c>
      <c r="H38" s="96">
        <v>3.3334776892054281</v>
      </c>
      <c r="I38" s="92"/>
      <c r="J38" s="92"/>
      <c r="K38" s="92"/>
    </row>
    <row r="39" spans="1:11" x14ac:dyDescent="0.25">
      <c r="A39" s="98" t="s">
        <v>20</v>
      </c>
      <c r="B39" s="94" t="s">
        <v>76</v>
      </c>
      <c r="C39" s="95">
        <v>2038.9126997060112</v>
      </c>
      <c r="D39" s="95">
        <v>0.71378110085193713</v>
      </c>
      <c r="E39" s="96">
        <v>0.71206692487431156</v>
      </c>
      <c r="F39" s="97">
        <v>2112.3135568954276</v>
      </c>
      <c r="G39" s="97">
        <v>0.71378110365199987</v>
      </c>
      <c r="H39" s="96">
        <v>0.71206692766094126</v>
      </c>
      <c r="I39" s="92"/>
      <c r="J39" s="92"/>
      <c r="K39" s="92"/>
    </row>
    <row r="40" spans="1:11" x14ac:dyDescent="0.25">
      <c r="A40" s="98" t="s">
        <v>20</v>
      </c>
      <c r="B40" s="94" t="s">
        <v>77</v>
      </c>
      <c r="C40" s="95">
        <v>3566.7072661552647</v>
      </c>
      <c r="D40" s="95">
        <v>1.2486303308719355</v>
      </c>
      <c r="E40" s="96">
        <v>1.2456316914913739</v>
      </c>
      <c r="F40" s="97">
        <v>3695.1087277368542</v>
      </c>
      <c r="G40" s="97">
        <v>1.2486303357701365</v>
      </c>
      <c r="H40" s="96">
        <v>1.2456316963660763</v>
      </c>
      <c r="I40" s="92"/>
      <c r="J40" s="92"/>
      <c r="K40" s="92"/>
    </row>
    <row r="41" spans="1:11" x14ac:dyDescent="0.25">
      <c r="A41" s="98" t="s">
        <v>20</v>
      </c>
      <c r="B41" s="94" t="s">
        <v>78</v>
      </c>
      <c r="C41" s="95">
        <v>2256.3818914683229</v>
      </c>
      <c r="D41" s="95">
        <v>0.78991256009482946</v>
      </c>
      <c r="E41" s="96">
        <v>0.78801555114723598</v>
      </c>
      <c r="F41" s="97">
        <v>2337.6116395611825</v>
      </c>
      <c r="G41" s="97">
        <v>0.78991256319354519</v>
      </c>
      <c r="H41" s="96">
        <v>0.78801555423108594</v>
      </c>
      <c r="I41" s="92"/>
      <c r="J41" s="92"/>
      <c r="K41" s="92"/>
    </row>
    <row r="42" spans="1:11" x14ac:dyDescent="0.25">
      <c r="A42" s="98" t="s">
        <v>20</v>
      </c>
      <c r="B42" s="94" t="s">
        <v>79</v>
      </c>
      <c r="C42" s="95">
        <v>5346.0092242418405</v>
      </c>
      <c r="D42" s="95">
        <v>1.8715270888224687</v>
      </c>
      <c r="E42" s="96">
        <v>1.867032536118137</v>
      </c>
      <c r="F42" s="97">
        <v>5538.4655563145479</v>
      </c>
      <c r="G42" s="97">
        <v>1.8715270961642063</v>
      </c>
      <c r="H42" s="96">
        <v>1.8670325434246531</v>
      </c>
      <c r="I42" s="92"/>
      <c r="J42" s="92"/>
      <c r="K42" s="92"/>
    </row>
    <row r="43" spans="1:11" x14ac:dyDescent="0.25">
      <c r="A43" s="98" t="s">
        <v>21</v>
      </c>
      <c r="B43" s="94" t="s">
        <v>80</v>
      </c>
      <c r="C43" s="95">
        <v>3645.4227994945595</v>
      </c>
      <c r="D43" s="95">
        <v>1.276187008531146</v>
      </c>
      <c r="E43" s="96">
        <v>1.2777856418529936</v>
      </c>
      <c r="F43" s="97">
        <v>3776.6580202763644</v>
      </c>
      <c r="G43" s="97">
        <v>1.276187013537448</v>
      </c>
      <c r="H43" s="96">
        <v>1.2777856468535285</v>
      </c>
      <c r="I43" s="92"/>
      <c r="J43" s="92"/>
      <c r="K43" s="92"/>
    </row>
    <row r="44" spans="1:11" x14ac:dyDescent="0.25">
      <c r="A44" s="98" t="s">
        <v>21</v>
      </c>
      <c r="B44" s="94" t="s">
        <v>81</v>
      </c>
      <c r="C44" s="95">
        <v>3645.42279949456</v>
      </c>
      <c r="D44" s="95">
        <v>1.2761870085311462</v>
      </c>
      <c r="E44" s="96">
        <v>1.2777856418529938</v>
      </c>
      <c r="F44" s="97">
        <v>3776.6580202763644</v>
      </c>
      <c r="G44" s="97">
        <v>1.276187013537448</v>
      </c>
      <c r="H44" s="96">
        <v>1.2777856468535285</v>
      </c>
      <c r="I44" s="92"/>
      <c r="J44" s="92"/>
      <c r="K44" s="92"/>
    </row>
    <row r="45" spans="1:11" x14ac:dyDescent="0.25">
      <c r="A45" s="98" t="s">
        <v>21</v>
      </c>
      <c r="B45" s="94" t="s">
        <v>82</v>
      </c>
      <c r="C45" s="95">
        <v>1957.8634422692799</v>
      </c>
      <c r="D45" s="95">
        <v>0.68540743472843724</v>
      </c>
      <c r="E45" s="96">
        <v>0.68626601983929814</v>
      </c>
      <c r="F45" s="97">
        <v>2028.3465261909741</v>
      </c>
      <c r="G45" s="97">
        <v>0.68540743741719412</v>
      </c>
      <c r="H45" s="96">
        <v>0.68626602252495761</v>
      </c>
      <c r="I45" s="92"/>
      <c r="J45" s="92"/>
      <c r="K45" s="92"/>
    </row>
    <row r="46" spans="1:11" x14ac:dyDescent="0.25">
      <c r="A46" s="98" t="s">
        <v>21</v>
      </c>
      <c r="B46" s="94" t="s">
        <v>83</v>
      </c>
      <c r="C46" s="95">
        <v>2509.7423728036802</v>
      </c>
      <c r="D46" s="95">
        <v>0.87860881634258536</v>
      </c>
      <c r="E46" s="96">
        <v>0.8797094178385142</v>
      </c>
      <c r="F46" s="97">
        <v>2600.0930982246127</v>
      </c>
      <c r="G46" s="97">
        <v>0.87860881978924399</v>
      </c>
      <c r="H46" s="96">
        <v>0.87970942128120222</v>
      </c>
      <c r="I46" s="92"/>
      <c r="J46" s="92"/>
      <c r="K46" s="92"/>
    </row>
    <row r="47" spans="1:11" x14ac:dyDescent="0.25">
      <c r="A47" s="98" t="s">
        <v>21</v>
      </c>
      <c r="B47" s="94" t="s">
        <v>84</v>
      </c>
      <c r="C47" s="95">
        <v>3645.42279949456</v>
      </c>
      <c r="D47" s="95">
        <v>1.2761870085311462</v>
      </c>
      <c r="E47" s="96">
        <v>1.2777856418529938</v>
      </c>
      <c r="F47" s="97">
        <v>3776.6580202763648</v>
      </c>
      <c r="G47" s="97">
        <v>1.2761870135374482</v>
      </c>
      <c r="H47" s="96">
        <v>1.2777856468535287</v>
      </c>
      <c r="I47" s="92"/>
      <c r="J47" s="92"/>
      <c r="K47" s="92"/>
    </row>
    <row r="48" spans="1:11" x14ac:dyDescent="0.25">
      <c r="A48" s="98" t="s">
        <v>21</v>
      </c>
      <c r="B48" s="94" t="s">
        <v>85</v>
      </c>
      <c r="C48" s="95">
        <v>3645.42279949456</v>
      </c>
      <c r="D48" s="95">
        <v>1.2761870085311462</v>
      </c>
      <c r="E48" s="96">
        <v>1.2777856418529938</v>
      </c>
      <c r="F48" s="97">
        <v>3776.6580202763644</v>
      </c>
      <c r="G48" s="97">
        <v>1.276187013537448</v>
      </c>
      <c r="H48" s="96">
        <v>1.2777856468535285</v>
      </c>
      <c r="I48" s="92"/>
      <c r="J48" s="92"/>
      <c r="K48" s="92"/>
    </row>
    <row r="49" spans="1:11" x14ac:dyDescent="0.25">
      <c r="A49" s="98" t="s">
        <v>21</v>
      </c>
      <c r="B49" s="94" t="s">
        <v>86</v>
      </c>
      <c r="C49" s="95">
        <v>3645.4227994945609</v>
      </c>
      <c r="D49" s="95">
        <v>1.2761870085311464</v>
      </c>
      <c r="E49" s="96">
        <v>1.277785641852994</v>
      </c>
      <c r="F49" s="97">
        <v>3776.6580202763644</v>
      </c>
      <c r="G49" s="97">
        <v>1.276187013537448</v>
      </c>
      <c r="H49" s="96">
        <v>1.2777856468535285</v>
      </c>
      <c r="I49" s="92"/>
      <c r="J49" s="92"/>
      <c r="K49" s="92"/>
    </row>
    <row r="50" spans="1:11" x14ac:dyDescent="0.25">
      <c r="A50" s="98" t="s">
        <v>21</v>
      </c>
      <c r="B50" s="94" t="s">
        <v>87</v>
      </c>
      <c r="C50" s="95">
        <v>3645.4227994945609</v>
      </c>
      <c r="D50" s="95">
        <v>1.2761870085311464</v>
      </c>
      <c r="E50" s="96">
        <v>1.277785641852994</v>
      </c>
      <c r="F50" s="97">
        <v>3776.6580202763639</v>
      </c>
      <c r="G50" s="97">
        <v>1.276187013537448</v>
      </c>
      <c r="H50" s="96">
        <v>1.2777856468535285</v>
      </c>
      <c r="I50" s="92"/>
      <c r="J50" s="92"/>
      <c r="K50" s="92"/>
    </row>
    <row r="51" spans="1:11" ht="24.75" x14ac:dyDescent="0.25">
      <c r="A51" s="98" t="s">
        <v>21</v>
      </c>
      <c r="B51" s="94" t="s">
        <v>88</v>
      </c>
      <c r="C51" s="95">
        <v>2580.6213727601435</v>
      </c>
      <c r="D51" s="95">
        <v>0.90342208599532892</v>
      </c>
      <c r="E51" s="96">
        <v>0.90455377017696581</v>
      </c>
      <c r="F51" s="97">
        <v>2673.5237421795091</v>
      </c>
      <c r="G51" s="97">
        <v>0.90342208953932679</v>
      </c>
      <c r="H51" s="96">
        <v>0.90455377371688106</v>
      </c>
      <c r="I51" s="92"/>
      <c r="J51" s="92"/>
      <c r="K51" s="92"/>
    </row>
    <row r="52" spans="1:11" x14ac:dyDescent="0.25">
      <c r="A52" s="98" t="s">
        <v>21</v>
      </c>
      <c r="B52" s="94" t="s">
        <v>89</v>
      </c>
      <c r="C52" s="95">
        <v>3645.4227994945604</v>
      </c>
      <c r="D52" s="95">
        <v>1.2761870085311462</v>
      </c>
      <c r="E52" s="96">
        <v>1.2777856418529938</v>
      </c>
      <c r="F52" s="97">
        <v>3776.6580202763648</v>
      </c>
      <c r="G52" s="97">
        <v>1.2761870135374482</v>
      </c>
      <c r="H52" s="96">
        <v>1.2777856468535287</v>
      </c>
      <c r="I52" s="92"/>
      <c r="J52" s="92"/>
      <c r="K52" s="92"/>
    </row>
    <row r="53" spans="1:11" x14ac:dyDescent="0.25">
      <c r="A53" s="98" t="s">
        <v>21</v>
      </c>
      <c r="B53" s="94" t="s">
        <v>90</v>
      </c>
      <c r="C53" s="95">
        <v>3645.42279949456</v>
      </c>
      <c r="D53" s="95">
        <v>1.2761870085311462</v>
      </c>
      <c r="E53" s="96">
        <v>1.2777856418529938</v>
      </c>
      <c r="F53" s="97">
        <v>3776.6580202763648</v>
      </c>
      <c r="G53" s="97">
        <v>1.2761870135374482</v>
      </c>
      <c r="H53" s="96">
        <v>1.2777856468535287</v>
      </c>
      <c r="I53" s="92"/>
      <c r="J53" s="92"/>
      <c r="K53" s="92"/>
    </row>
    <row r="54" spans="1:11" x14ac:dyDescent="0.25">
      <c r="A54" s="98" t="s">
        <v>21</v>
      </c>
      <c r="B54" s="94" t="s">
        <v>91</v>
      </c>
      <c r="C54" s="95">
        <v>3645.42279949456</v>
      </c>
      <c r="D54" s="95">
        <v>1.2761870085311462</v>
      </c>
      <c r="E54" s="96">
        <v>1.2777856418529938</v>
      </c>
      <c r="F54" s="97">
        <v>3776.6580202763644</v>
      </c>
      <c r="G54" s="97">
        <v>1.276187013537448</v>
      </c>
      <c r="H54" s="96">
        <v>1.2777856468535285</v>
      </c>
      <c r="I54" s="92"/>
      <c r="J54" s="92"/>
      <c r="K54" s="92"/>
    </row>
    <row r="55" spans="1:11" x14ac:dyDescent="0.25">
      <c r="A55" s="98" t="s">
        <v>21</v>
      </c>
      <c r="B55" s="94" t="s">
        <v>92</v>
      </c>
      <c r="C55" s="95">
        <v>3645.4227994945604</v>
      </c>
      <c r="D55" s="95">
        <v>1.2761870085311462</v>
      </c>
      <c r="E55" s="96">
        <v>1.2777856418529938</v>
      </c>
      <c r="F55" s="97">
        <v>3776.6580202763648</v>
      </c>
      <c r="G55" s="97">
        <v>1.2761870135374482</v>
      </c>
      <c r="H55" s="96">
        <v>1.2777856468535287</v>
      </c>
      <c r="I55" s="92"/>
      <c r="J55" s="92"/>
      <c r="K55" s="92"/>
    </row>
    <row r="56" spans="1:11" x14ac:dyDescent="0.25">
      <c r="A56" s="98" t="s">
        <v>22</v>
      </c>
      <c r="B56" s="94" t="s">
        <v>93</v>
      </c>
      <c r="C56" s="95">
        <v>2164.9849219479038</v>
      </c>
      <c r="D56" s="95">
        <v>0.75791637431982195</v>
      </c>
      <c r="E56" s="96">
        <v>0.75886578875756661</v>
      </c>
      <c r="F56" s="97">
        <v>2242.9243791380286</v>
      </c>
      <c r="G56" s="97">
        <v>0.7579163772930213</v>
      </c>
      <c r="H56" s="96">
        <v>0.75886579172734081</v>
      </c>
      <c r="I56" s="92"/>
      <c r="J56" s="92"/>
      <c r="K56" s="92"/>
    </row>
    <row r="57" spans="1:11" x14ac:dyDescent="0.25">
      <c r="A57" s="98" t="s">
        <v>22</v>
      </c>
      <c r="B57" s="94" t="s">
        <v>94</v>
      </c>
      <c r="C57" s="95">
        <v>2164.9849219479038</v>
      </c>
      <c r="D57" s="95">
        <v>0.75791637431982195</v>
      </c>
      <c r="E57" s="96">
        <v>0.75886578875756661</v>
      </c>
      <c r="F57" s="97">
        <v>2242.9243791380286</v>
      </c>
      <c r="G57" s="97">
        <v>0.7579163772930213</v>
      </c>
      <c r="H57" s="96">
        <v>0.75886579172734081</v>
      </c>
      <c r="I57" s="92"/>
      <c r="J57" s="92"/>
      <c r="K57" s="92"/>
    </row>
    <row r="58" spans="1:11" ht="24.75" x14ac:dyDescent="0.25">
      <c r="A58" s="98" t="s">
        <v>22</v>
      </c>
      <c r="B58" s="94" t="s">
        <v>95</v>
      </c>
      <c r="C58" s="95">
        <v>2164.9849219479038</v>
      </c>
      <c r="D58" s="95">
        <v>0.75791637431982195</v>
      </c>
      <c r="E58" s="96">
        <v>0.75886578875756661</v>
      </c>
      <c r="F58" s="97">
        <v>2242.9243791380286</v>
      </c>
      <c r="G58" s="97">
        <v>0.7579163772930213</v>
      </c>
      <c r="H58" s="96">
        <v>0.75886579172734081</v>
      </c>
      <c r="I58" s="92"/>
      <c r="J58" s="92"/>
      <c r="K58" s="92"/>
    </row>
    <row r="59" spans="1:11" x14ac:dyDescent="0.25">
      <c r="A59" s="98" t="s">
        <v>22</v>
      </c>
      <c r="B59" s="94" t="s">
        <v>96</v>
      </c>
      <c r="C59" s="95">
        <v>2164.9849219479038</v>
      </c>
      <c r="D59" s="95">
        <v>0.75791637431982195</v>
      </c>
      <c r="E59" s="96">
        <v>0.75886578875756661</v>
      </c>
      <c r="F59" s="97">
        <v>2242.9243791380286</v>
      </c>
      <c r="G59" s="97">
        <v>0.7579163772930213</v>
      </c>
      <c r="H59" s="96">
        <v>0.75886579172734081</v>
      </c>
      <c r="I59" s="92"/>
      <c r="J59" s="92"/>
      <c r="K59" s="92"/>
    </row>
    <row r="60" spans="1:11" x14ac:dyDescent="0.25">
      <c r="A60" s="98" t="s">
        <v>22</v>
      </c>
      <c r="B60" s="94" t="s">
        <v>97</v>
      </c>
      <c r="C60" s="95">
        <v>2164.9849219479038</v>
      </c>
      <c r="D60" s="95">
        <v>0.75791637431982195</v>
      </c>
      <c r="E60" s="96">
        <v>0.75886578875756661</v>
      </c>
      <c r="F60" s="97">
        <v>2242.9243791380286</v>
      </c>
      <c r="G60" s="97">
        <v>0.7579163772930213</v>
      </c>
      <c r="H60" s="96">
        <v>0.75886579172734081</v>
      </c>
      <c r="I60" s="92"/>
      <c r="J60" s="92"/>
      <c r="K60" s="92"/>
    </row>
    <row r="61" spans="1:11" x14ac:dyDescent="0.25">
      <c r="A61" s="98" t="s">
        <v>22</v>
      </c>
      <c r="B61" s="94" t="s">
        <v>98</v>
      </c>
      <c r="C61" s="95">
        <v>2164.9849219479038</v>
      </c>
      <c r="D61" s="95">
        <v>0.75791637431982195</v>
      </c>
      <c r="E61" s="96">
        <v>0.75886578875756661</v>
      </c>
      <c r="F61" s="97">
        <v>2242.9243791380286</v>
      </c>
      <c r="G61" s="97">
        <v>0.7579163772930213</v>
      </c>
      <c r="H61" s="96">
        <v>0.75886579172734081</v>
      </c>
      <c r="I61" s="92"/>
      <c r="J61" s="92"/>
      <c r="K61" s="92"/>
    </row>
    <row r="62" spans="1:11" x14ac:dyDescent="0.25">
      <c r="A62" s="98" t="s">
        <v>22</v>
      </c>
      <c r="B62" s="94" t="s">
        <v>99</v>
      </c>
      <c r="C62" s="95">
        <v>2164.9849219479038</v>
      </c>
      <c r="D62" s="95">
        <v>0.75791637431982195</v>
      </c>
      <c r="E62" s="96">
        <v>0.75886578875756661</v>
      </c>
      <c r="F62" s="97">
        <v>2242.9243791380286</v>
      </c>
      <c r="G62" s="97">
        <v>0.7579163772930213</v>
      </c>
      <c r="H62" s="96">
        <v>0.75886579172734081</v>
      </c>
      <c r="I62" s="92"/>
      <c r="J62" s="92"/>
      <c r="K62" s="92"/>
    </row>
    <row r="63" spans="1:11" x14ac:dyDescent="0.25">
      <c r="A63" s="98" t="s">
        <v>22</v>
      </c>
      <c r="B63" s="94" t="s">
        <v>100</v>
      </c>
      <c r="C63" s="95">
        <v>2164.9849219479038</v>
      </c>
      <c r="D63" s="95">
        <v>0.75791637431982195</v>
      </c>
      <c r="E63" s="96">
        <v>0.75886578875756661</v>
      </c>
      <c r="F63" s="97">
        <v>2242.9243791380286</v>
      </c>
      <c r="G63" s="97">
        <v>0.7579163772930213</v>
      </c>
      <c r="H63" s="96">
        <v>0.75886579172734081</v>
      </c>
      <c r="I63" s="92"/>
      <c r="J63" s="92"/>
      <c r="K63" s="92"/>
    </row>
    <row r="64" spans="1:11" x14ac:dyDescent="0.25">
      <c r="A64" s="98" t="s">
        <v>23</v>
      </c>
      <c r="B64" s="94" t="s">
        <v>101</v>
      </c>
      <c r="C64" s="95">
        <v>2160.2460585966401</v>
      </c>
      <c r="D64" s="95">
        <v>0.7562573964243291</v>
      </c>
      <c r="E64" s="96">
        <v>0.75720473272044853</v>
      </c>
      <c r="F64" s="97">
        <v>2238.0149167061195</v>
      </c>
      <c r="G64" s="97">
        <v>0.75625739939102055</v>
      </c>
      <c r="H64" s="96">
        <v>0.75720473568372237</v>
      </c>
      <c r="I64" s="92"/>
      <c r="J64" s="92"/>
      <c r="K64" s="92"/>
    </row>
    <row r="65" spans="1:11" x14ac:dyDescent="0.25">
      <c r="A65" s="98" t="s">
        <v>23</v>
      </c>
      <c r="B65" s="94" t="s">
        <v>102</v>
      </c>
      <c r="C65" s="95"/>
      <c r="D65" s="95">
        <v>0</v>
      </c>
      <c r="E65" s="96">
        <v>0</v>
      </c>
      <c r="F65" s="97"/>
      <c r="G65" s="97">
        <v>0</v>
      </c>
      <c r="H65" s="96">
        <v>0</v>
      </c>
      <c r="I65" s="92"/>
      <c r="J65" s="92"/>
      <c r="K65" s="92"/>
    </row>
    <row r="66" spans="1:11" x14ac:dyDescent="0.25">
      <c r="A66" s="98" t="s">
        <v>23</v>
      </c>
      <c r="B66" s="94" t="s">
        <v>103</v>
      </c>
      <c r="C66" s="95">
        <v>3197.9787930876805</v>
      </c>
      <c r="D66" s="95">
        <v>1.1195461305235912</v>
      </c>
      <c r="E66" s="96">
        <v>1.1209485454813022</v>
      </c>
      <c r="F66" s="97">
        <v>3313.1060296388368</v>
      </c>
      <c r="G66" s="97">
        <v>1.119546134915413</v>
      </c>
      <c r="H66" s="96">
        <v>1.1209485498680647</v>
      </c>
      <c r="I66" s="92"/>
      <c r="J66" s="92"/>
      <c r="K66" s="92"/>
    </row>
    <row r="67" spans="1:11" x14ac:dyDescent="0.25">
      <c r="A67" s="98" t="s">
        <v>23</v>
      </c>
      <c r="B67" s="94" t="s">
        <v>104</v>
      </c>
      <c r="C67" s="95">
        <v>5186.858466216896</v>
      </c>
      <c r="D67" s="95">
        <v>1.8158117051864529</v>
      </c>
      <c r="E67" s="96">
        <v>1.8180863068543172</v>
      </c>
      <c r="F67" s="97">
        <v>5373.585371000705</v>
      </c>
      <c r="G67" s="97">
        <v>1.8158117123096267</v>
      </c>
      <c r="H67" s="96">
        <v>1.8180863139692851</v>
      </c>
      <c r="I67" s="92"/>
      <c r="J67" s="92"/>
      <c r="K67" s="92"/>
    </row>
    <row r="68" spans="1:11" x14ac:dyDescent="0.25">
      <c r="A68" s="98" t="s">
        <v>23</v>
      </c>
      <c r="B68" s="94" t="s">
        <v>105</v>
      </c>
      <c r="C68" s="95">
        <v>5186.858466216896</v>
      </c>
      <c r="D68" s="95">
        <v>1.8158117051864529</v>
      </c>
      <c r="E68" s="96">
        <v>1.8180863068543172</v>
      </c>
      <c r="F68" s="97">
        <v>5373.585371000705</v>
      </c>
      <c r="G68" s="97">
        <v>1.8158117123096267</v>
      </c>
      <c r="H68" s="96">
        <v>1.8180863139692851</v>
      </c>
      <c r="I68" s="92"/>
      <c r="J68" s="92"/>
      <c r="K68" s="92"/>
    </row>
    <row r="69" spans="1:11" x14ac:dyDescent="0.25">
      <c r="A69" s="98" t="s">
        <v>23</v>
      </c>
      <c r="B69" s="94" t="s">
        <v>106</v>
      </c>
      <c r="C69" s="95">
        <v>4448.0020133496646</v>
      </c>
      <c r="D69" s="95">
        <v>1.5571533661731285</v>
      </c>
      <c r="E69" s="96">
        <v>1.5591039558921516</v>
      </c>
      <c r="F69" s="97">
        <v>4608.130085830252</v>
      </c>
      <c r="G69" s="97">
        <v>1.5571533722816215</v>
      </c>
      <c r="H69" s="96">
        <v>1.5591039619936073</v>
      </c>
      <c r="I69" s="92"/>
      <c r="J69" s="92"/>
      <c r="K69" s="92"/>
    </row>
    <row r="70" spans="1:11" x14ac:dyDescent="0.25">
      <c r="A70" s="98" t="s">
        <v>23</v>
      </c>
      <c r="B70" s="94" t="s">
        <v>107</v>
      </c>
      <c r="C70" s="95">
        <v>4448.0020133496646</v>
      </c>
      <c r="D70" s="95">
        <v>1.5571533661731285</v>
      </c>
      <c r="E70" s="96">
        <v>1.5591039558921516</v>
      </c>
      <c r="F70" s="97">
        <v>4608.130085830252</v>
      </c>
      <c r="G70" s="97">
        <v>1.5571533722816215</v>
      </c>
      <c r="H70" s="96">
        <v>1.5591039619936073</v>
      </c>
      <c r="I70" s="92"/>
      <c r="J70" s="92"/>
      <c r="K70" s="92"/>
    </row>
    <row r="71" spans="1:11" x14ac:dyDescent="0.25">
      <c r="A71" s="98" t="s">
        <v>23</v>
      </c>
      <c r="B71" s="94" t="s">
        <v>108</v>
      </c>
      <c r="C71" s="95">
        <v>3652.5531090812096</v>
      </c>
      <c r="D71" s="95">
        <v>1.2786831822157319</v>
      </c>
      <c r="E71" s="96">
        <v>1.2802849424040987</v>
      </c>
      <c r="F71" s="97">
        <v>3784.0450210081335</v>
      </c>
      <c r="G71" s="97">
        <v>1.2786831872318261</v>
      </c>
      <c r="H71" s="96">
        <v>1.2802849474144145</v>
      </c>
      <c r="I71" s="92"/>
      <c r="J71" s="92"/>
      <c r="K71" s="92"/>
    </row>
    <row r="72" spans="1:11" x14ac:dyDescent="0.25">
      <c r="A72" s="98" t="s">
        <v>23</v>
      </c>
      <c r="B72" s="94" t="s">
        <v>109</v>
      </c>
      <c r="C72" s="95">
        <v>4113.246033029056</v>
      </c>
      <c r="D72" s="95">
        <v>1.4399622318080003</v>
      </c>
      <c r="E72" s="96">
        <v>1.4417660204303431</v>
      </c>
      <c r="F72" s="97">
        <v>4261.3228902181027</v>
      </c>
      <c r="G72" s="97">
        <v>1.4399622374567695</v>
      </c>
      <c r="H72" s="96">
        <v>1.4417660260726051</v>
      </c>
      <c r="I72" s="92"/>
      <c r="J72" s="92"/>
      <c r="K72" s="92"/>
    </row>
    <row r="73" spans="1:11" x14ac:dyDescent="0.25">
      <c r="A73" s="98" t="s">
        <v>23</v>
      </c>
      <c r="B73" s="94" t="s">
        <v>110</v>
      </c>
      <c r="C73" s="95">
        <v>3758.7002915268872</v>
      </c>
      <c r="D73" s="95">
        <v>1.3158431119907201</v>
      </c>
      <c r="E73" s="96">
        <v>1.3174914210795057</v>
      </c>
      <c r="F73" s="97">
        <v>3894.0135020218554</v>
      </c>
      <c r="G73" s="97">
        <v>1.3158431171525875</v>
      </c>
      <c r="H73" s="96">
        <v>1.3174914262354267</v>
      </c>
      <c r="I73" s="92"/>
      <c r="J73" s="92"/>
      <c r="K73" s="92"/>
    </row>
    <row r="74" spans="1:11" x14ac:dyDescent="0.25">
      <c r="A74" s="98" t="s">
        <v>23</v>
      </c>
      <c r="B74" s="94" t="s">
        <v>111</v>
      </c>
      <c r="C74" s="95">
        <v>5168.2193488752309</v>
      </c>
      <c r="D74" s="95">
        <v>1.8092865363074908</v>
      </c>
      <c r="E74" s="96">
        <v>1.8115529641322345</v>
      </c>
      <c r="F74" s="97">
        <v>5354.2752454347401</v>
      </c>
      <c r="G74" s="97">
        <v>1.8092865434050673</v>
      </c>
      <c r="H74" s="96">
        <v>1.8115529712216345</v>
      </c>
      <c r="I74" s="92"/>
      <c r="J74" s="92"/>
      <c r="K74" s="92"/>
    </row>
    <row r="75" spans="1:11" x14ac:dyDescent="0.25">
      <c r="A75" s="98" t="s">
        <v>23</v>
      </c>
      <c r="B75" s="94" t="s">
        <v>112</v>
      </c>
      <c r="C75" s="95">
        <v>3633.6945994724483</v>
      </c>
      <c r="D75" s="95">
        <v>1.2720812086486883</v>
      </c>
      <c r="E75" s="96">
        <v>1.2736746987834786</v>
      </c>
      <c r="F75" s="97">
        <v>3764.5076050534562</v>
      </c>
      <c r="G75" s="97">
        <v>1.2720812136388837</v>
      </c>
      <c r="H75" s="96">
        <v>1.2736747037679255</v>
      </c>
      <c r="I75" s="92"/>
      <c r="J75" s="92"/>
      <c r="K75" s="92"/>
    </row>
    <row r="76" spans="1:11" x14ac:dyDescent="0.25">
      <c r="A76" s="98" t="s">
        <v>24</v>
      </c>
      <c r="B76" s="94" t="s">
        <v>113</v>
      </c>
      <c r="C76" s="95">
        <v>2131.6632566511771</v>
      </c>
      <c r="D76" s="95">
        <v>0.74625114954529048</v>
      </c>
      <c r="E76" s="96">
        <v>0.74718595137774557</v>
      </c>
      <c r="F76" s="97">
        <v>2208.4031338906198</v>
      </c>
      <c r="G76" s="97">
        <v>0.74625115247272877</v>
      </c>
      <c r="H76" s="96">
        <v>0.74718595430181145</v>
      </c>
      <c r="I76" s="92"/>
      <c r="J76" s="92"/>
      <c r="K76" s="92"/>
    </row>
    <row r="77" spans="1:11" x14ac:dyDescent="0.25">
      <c r="A77" s="98" t="s">
        <v>24</v>
      </c>
      <c r="B77" s="94" t="s">
        <v>114</v>
      </c>
      <c r="C77" s="95">
        <v>2156.2453070020752</v>
      </c>
      <c r="D77" s="95">
        <v>0.7548568161651471</v>
      </c>
      <c r="E77" s="96">
        <v>0.75580239800501736</v>
      </c>
      <c r="F77" s="97">
        <v>2233.8701380541502</v>
      </c>
      <c r="G77" s="97">
        <v>0.75485681912634417</v>
      </c>
      <c r="H77" s="96">
        <v>0.75580240096280316</v>
      </c>
      <c r="I77" s="92"/>
      <c r="J77" s="92"/>
      <c r="K77" s="92"/>
    </row>
    <row r="78" spans="1:11" x14ac:dyDescent="0.25">
      <c r="A78" s="98" t="s">
        <v>24</v>
      </c>
      <c r="B78" s="94" t="s">
        <v>115</v>
      </c>
      <c r="C78" s="95">
        <v>3460.5941654432959</v>
      </c>
      <c r="D78" s="95">
        <v>1.2114823324059283</v>
      </c>
      <c r="E78" s="96">
        <v>1.2129999125195536</v>
      </c>
      <c r="F78" s="97">
        <v>3585.1755553992548</v>
      </c>
      <c r="G78" s="97">
        <v>1.2114823371584029</v>
      </c>
      <c r="H78" s="96">
        <v>1.2129999172665533</v>
      </c>
      <c r="I78" s="92"/>
      <c r="J78" s="92"/>
      <c r="K78" s="92"/>
    </row>
    <row r="79" spans="1:11" x14ac:dyDescent="0.25">
      <c r="A79" s="98" t="s">
        <v>24</v>
      </c>
      <c r="B79" s="94" t="s">
        <v>116</v>
      </c>
      <c r="C79" s="95">
        <v>3460.5941654432959</v>
      </c>
      <c r="D79" s="95">
        <v>1.2114823324059283</v>
      </c>
      <c r="E79" s="96">
        <v>1.2129999125195536</v>
      </c>
      <c r="F79" s="97">
        <v>3585.1755553992548</v>
      </c>
      <c r="G79" s="97">
        <v>1.2114823371584029</v>
      </c>
      <c r="H79" s="96">
        <v>1.2129999172665533</v>
      </c>
      <c r="I79" s="92"/>
      <c r="J79" s="92"/>
      <c r="K79" s="92"/>
    </row>
    <row r="80" spans="1:11" x14ac:dyDescent="0.25">
      <c r="A80" s="98" t="s">
        <v>24</v>
      </c>
      <c r="B80" s="94" t="s">
        <v>117</v>
      </c>
      <c r="C80" s="95">
        <v>3460.5941654432959</v>
      </c>
      <c r="D80" s="95">
        <v>1.2114823324059283</v>
      </c>
      <c r="E80" s="96">
        <v>1.2129999125195536</v>
      </c>
      <c r="F80" s="97">
        <v>3585.1755553992548</v>
      </c>
      <c r="G80" s="97">
        <v>1.2114823371584029</v>
      </c>
      <c r="H80" s="96">
        <v>1.2129999172665533</v>
      </c>
      <c r="I80" s="92"/>
      <c r="J80" s="92"/>
      <c r="K80" s="92"/>
    </row>
    <row r="81" spans="1:11" x14ac:dyDescent="0.25">
      <c r="A81" s="98" t="s">
        <v>24</v>
      </c>
      <c r="B81" s="94" t="s">
        <v>118</v>
      </c>
      <c r="C81" s="95">
        <v>3460.5941654432959</v>
      </c>
      <c r="D81" s="95">
        <v>1.2114823324059283</v>
      </c>
      <c r="E81" s="96">
        <v>1.2129999125195536</v>
      </c>
      <c r="F81" s="97">
        <v>3585.1755553992548</v>
      </c>
      <c r="G81" s="97">
        <v>1.2114823371584029</v>
      </c>
      <c r="H81" s="96">
        <v>1.2129999172665533</v>
      </c>
      <c r="I81" s="92"/>
      <c r="J81" s="92"/>
      <c r="K81" s="92"/>
    </row>
    <row r="82" spans="1:11" x14ac:dyDescent="0.25">
      <c r="A82" s="98" t="s">
        <v>24</v>
      </c>
      <c r="B82" s="94" t="s">
        <v>119</v>
      </c>
      <c r="C82" s="95">
        <v>3460.5941654432959</v>
      </c>
      <c r="D82" s="95">
        <v>1.2114823324059283</v>
      </c>
      <c r="E82" s="96">
        <v>1.2129999125195536</v>
      </c>
      <c r="F82" s="97">
        <v>3585.1755553992548</v>
      </c>
      <c r="G82" s="97">
        <v>1.2114823371584029</v>
      </c>
      <c r="H82" s="96">
        <v>1.2129999172665533</v>
      </c>
      <c r="I82" s="92"/>
      <c r="J82" s="92"/>
      <c r="K82" s="92"/>
    </row>
    <row r="83" spans="1:11" x14ac:dyDescent="0.25">
      <c r="A83" s="98" t="s">
        <v>24</v>
      </c>
      <c r="B83" s="94" t="s">
        <v>120</v>
      </c>
      <c r="C83" s="95">
        <v>3460.5941654432959</v>
      </c>
      <c r="D83" s="95">
        <v>1.2114823324059283</v>
      </c>
      <c r="E83" s="96">
        <v>1.2129999125195536</v>
      </c>
      <c r="F83" s="97">
        <v>3585.1755553992548</v>
      </c>
      <c r="G83" s="97">
        <v>1.2114823371584029</v>
      </c>
      <c r="H83" s="96">
        <v>1.2129999172665533</v>
      </c>
      <c r="I83" s="92"/>
      <c r="J83" s="92"/>
      <c r="K83" s="92"/>
    </row>
    <row r="84" spans="1:11" x14ac:dyDescent="0.25">
      <c r="A84" s="98" t="s">
        <v>25</v>
      </c>
      <c r="B84" s="94" t="s">
        <v>121</v>
      </c>
      <c r="C84" s="95">
        <v>2857.2266990014723</v>
      </c>
      <c r="D84" s="95">
        <v>1.000255880936384</v>
      </c>
      <c r="E84" s="96">
        <v>0.99785372346747181</v>
      </c>
      <c r="F84" s="97">
        <v>2960.0868601655252</v>
      </c>
      <c r="G84" s="97">
        <v>1.000255884860247</v>
      </c>
      <c r="H84" s="96">
        <v>0.99785372737251044</v>
      </c>
      <c r="I84" s="92"/>
      <c r="J84" s="92"/>
      <c r="K84" s="92"/>
    </row>
    <row r="85" spans="1:11" x14ac:dyDescent="0.25">
      <c r="A85" s="98" t="s">
        <v>25</v>
      </c>
      <c r="B85" s="94" t="s">
        <v>122</v>
      </c>
      <c r="C85" s="95">
        <v>2990.3042337280003</v>
      </c>
      <c r="D85" s="95">
        <v>1.0468435691927078</v>
      </c>
      <c r="E85" s="96">
        <v>1.044329529389048</v>
      </c>
      <c r="F85" s="97">
        <v>3097.9551861422078</v>
      </c>
      <c r="G85" s="97">
        <v>1.0468435732993275</v>
      </c>
      <c r="H85" s="96">
        <v>1.0443295334759666</v>
      </c>
      <c r="I85" s="92"/>
      <c r="J85" s="92"/>
      <c r="K85" s="92"/>
    </row>
    <row r="86" spans="1:11" x14ac:dyDescent="0.25">
      <c r="A86" s="98" t="s">
        <v>25</v>
      </c>
      <c r="B86" s="94" t="s">
        <v>123</v>
      </c>
      <c r="C86" s="95">
        <v>1949.6614035159837</v>
      </c>
      <c r="D86" s="95">
        <v>0.68253607086307799</v>
      </c>
      <c r="E86" s="96">
        <v>0.68089693116725247</v>
      </c>
      <c r="F86" s="97">
        <v>2019.8492140425594</v>
      </c>
      <c r="G86" s="97">
        <v>0.682536073540571</v>
      </c>
      <c r="H86" s="96">
        <v>0.68089693383190053</v>
      </c>
      <c r="I86" s="92"/>
      <c r="J86" s="92"/>
      <c r="K86" s="92"/>
    </row>
    <row r="87" spans="1:11" x14ac:dyDescent="0.25">
      <c r="A87" s="98" t="s">
        <v>25</v>
      </c>
      <c r="B87" s="94" t="s">
        <v>124</v>
      </c>
      <c r="C87" s="95">
        <v>2857.2266990014723</v>
      </c>
      <c r="D87" s="95">
        <v>1.000255880936384</v>
      </c>
      <c r="E87" s="96">
        <v>0.99785372346747181</v>
      </c>
      <c r="F87" s="97">
        <v>2960.0868601655252</v>
      </c>
      <c r="G87" s="97">
        <v>1.000255884860247</v>
      </c>
      <c r="H87" s="96">
        <v>0.99785372737251044</v>
      </c>
      <c r="I87" s="92"/>
      <c r="J87" s="92"/>
      <c r="K87" s="92"/>
    </row>
    <row r="88" spans="1:11" x14ac:dyDescent="0.25">
      <c r="A88" s="98" t="s">
        <v>25</v>
      </c>
      <c r="B88" s="94" t="s">
        <v>125</v>
      </c>
      <c r="C88" s="95">
        <v>2253.7919306623057</v>
      </c>
      <c r="D88" s="95">
        <v>0.78900586846671372</v>
      </c>
      <c r="E88" s="96">
        <v>0.78711103697801654</v>
      </c>
      <c r="F88" s="97">
        <v>2334.9284401661484</v>
      </c>
      <c r="G88" s="97">
        <v>0.78900587156187263</v>
      </c>
      <c r="H88" s="96">
        <v>0.78711104005832655</v>
      </c>
      <c r="I88" s="92"/>
      <c r="J88" s="92"/>
      <c r="K88" s="92"/>
    </row>
    <row r="89" spans="1:11" x14ac:dyDescent="0.25">
      <c r="A89" s="98" t="s">
        <v>25</v>
      </c>
      <c r="B89" s="94" t="s">
        <v>126</v>
      </c>
      <c r="C89" s="95">
        <v>2827.5242044905253</v>
      </c>
      <c r="D89" s="95">
        <v>0.98985765288418281</v>
      </c>
      <c r="E89" s="96">
        <v>0.9874804672066444</v>
      </c>
      <c r="F89" s="97">
        <v>2929.3150758521847</v>
      </c>
      <c r="G89" s="97">
        <v>0.98985765676725512</v>
      </c>
      <c r="H89" s="96">
        <v>0.98748047107108805</v>
      </c>
      <c r="I89" s="92"/>
      <c r="J89" s="92"/>
      <c r="K89" s="92"/>
    </row>
    <row r="90" spans="1:11" x14ac:dyDescent="0.25">
      <c r="A90" s="98" t="s">
        <v>25</v>
      </c>
      <c r="B90" s="94" t="s">
        <v>127</v>
      </c>
      <c r="C90" s="95">
        <v>4144.6631028281736</v>
      </c>
      <c r="D90" s="95">
        <v>1.4509606971518032</v>
      </c>
      <c r="E90" s="96">
        <v>1.4474761527045381</v>
      </c>
      <c r="F90" s="97">
        <v>4293.8709745299884</v>
      </c>
      <c r="G90" s="97">
        <v>1.4509607028437179</v>
      </c>
      <c r="H90" s="96">
        <v>1.4474761583691464</v>
      </c>
      <c r="I90" s="92"/>
      <c r="J90" s="92"/>
      <c r="K90" s="92"/>
    </row>
    <row r="91" spans="1:11" x14ac:dyDescent="0.25">
      <c r="A91" s="98" t="s">
        <v>25</v>
      </c>
      <c r="B91" s="94" t="s">
        <v>128</v>
      </c>
      <c r="C91" s="95">
        <v>1978.09</v>
      </c>
      <c r="D91" s="95">
        <v>0.69248833360437256</v>
      </c>
      <c r="E91" s="96">
        <v>0.69082529312202623</v>
      </c>
      <c r="F91" s="97">
        <v>2049.3000000000002</v>
      </c>
      <c r="G91" s="97">
        <v>0.69248791730708881</v>
      </c>
      <c r="H91" s="96">
        <v>0.69082487781798974</v>
      </c>
      <c r="I91" s="92"/>
      <c r="J91" s="92"/>
      <c r="K91" s="92"/>
    </row>
  </sheetData>
  <mergeCells count="4">
    <mergeCell ref="C3:E3"/>
    <mergeCell ref="F3:H3"/>
    <mergeCell ref="F6:H6"/>
    <mergeCell ref="C6:E6"/>
  </mergeCells>
  <pageMargins left="0.70866141732283472" right="0.70866141732283472" top="0.38" bottom="0.21" header="0.17" footer="0.17"/>
  <pageSetup paperSize="9" scale="75" firstPageNumber="2745" fitToHeight="0" orientation="landscape" useFirstPageNumber="1" r:id="rId1"/>
  <headerFooter>
    <oddHeader>&amp;R&amp;P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1"/>
  <sheetViews>
    <sheetView zoomScaleNormal="100" workbookViewId="0">
      <selection activeCell="C33" sqref="C33"/>
    </sheetView>
  </sheetViews>
  <sheetFormatPr defaultRowHeight="15" x14ac:dyDescent="0.25"/>
  <cols>
    <col min="1" max="1" width="19.28515625" style="76" customWidth="1"/>
    <col min="2" max="2" width="29.7109375" style="76" customWidth="1"/>
    <col min="3" max="3" width="18.140625" style="76" customWidth="1"/>
    <col min="4" max="4" width="16.5703125" style="76" customWidth="1"/>
    <col min="5" max="5" width="18.28515625" style="76" customWidth="1"/>
    <col min="6" max="6" width="16.5703125" style="76" customWidth="1"/>
    <col min="7" max="9" width="13.7109375" style="99" customWidth="1"/>
    <col min="10" max="16384" width="9.140625" style="76"/>
  </cols>
  <sheetData>
    <row r="3" spans="1:9" ht="15" customHeight="1" x14ac:dyDescent="0.25">
      <c r="A3" s="38"/>
      <c r="B3" s="102"/>
      <c r="C3" s="136" t="s">
        <v>160</v>
      </c>
      <c r="D3" s="137"/>
      <c r="E3" s="137"/>
      <c r="F3" s="138"/>
      <c r="G3" s="47"/>
      <c r="H3" s="47"/>
      <c r="I3" s="47"/>
    </row>
    <row r="4" spans="1:9" ht="57" customHeight="1" x14ac:dyDescent="0.25">
      <c r="A4" s="77" t="s">
        <v>131</v>
      </c>
      <c r="B4" s="78" t="s">
        <v>41</v>
      </c>
      <c r="C4" s="28" t="s">
        <v>161</v>
      </c>
      <c r="D4" s="28" t="s">
        <v>162</v>
      </c>
      <c r="E4" s="28" t="s">
        <v>163</v>
      </c>
      <c r="F4" s="28" t="s">
        <v>164</v>
      </c>
      <c r="G4" s="80"/>
      <c r="H4" s="80"/>
      <c r="I4" s="80"/>
    </row>
    <row r="5" spans="1:9" x14ac:dyDescent="0.25">
      <c r="A5" s="81"/>
      <c r="B5" s="103" t="s">
        <v>137</v>
      </c>
      <c r="C5" s="75" t="s">
        <v>165</v>
      </c>
      <c r="D5" s="75" t="s">
        <v>165</v>
      </c>
      <c r="E5" s="43" t="s">
        <v>165</v>
      </c>
      <c r="F5" s="75"/>
      <c r="G5" s="84"/>
      <c r="H5" s="84"/>
      <c r="I5" s="84"/>
    </row>
    <row r="6" spans="1:9" x14ac:dyDescent="0.25">
      <c r="A6" s="81"/>
      <c r="B6" s="103" t="s">
        <v>141</v>
      </c>
      <c r="C6" s="135" t="s">
        <v>0</v>
      </c>
      <c r="D6" s="135"/>
      <c r="E6" s="135"/>
      <c r="F6" s="135"/>
      <c r="G6" s="84"/>
      <c r="H6" s="84"/>
      <c r="I6" s="84"/>
    </row>
    <row r="7" spans="1:9" x14ac:dyDescent="0.25">
      <c r="A7" s="81"/>
      <c r="B7" s="82" t="s">
        <v>142</v>
      </c>
      <c r="C7" s="100">
        <v>1</v>
      </c>
      <c r="D7" s="101">
        <v>1</v>
      </c>
      <c r="E7" s="85"/>
      <c r="F7" s="85">
        <v>0.2</v>
      </c>
      <c r="G7" s="84"/>
      <c r="H7" s="84"/>
      <c r="I7" s="84"/>
    </row>
    <row r="8" spans="1:9" x14ac:dyDescent="0.25">
      <c r="A8" s="87"/>
      <c r="B8" s="88" t="s">
        <v>144</v>
      </c>
      <c r="C8" s="89">
        <v>79.840485862827578</v>
      </c>
      <c r="D8" s="89">
        <v>79.879592957550443</v>
      </c>
      <c r="E8" s="90">
        <v>159.72007882037801</v>
      </c>
      <c r="F8" s="91">
        <v>1</v>
      </c>
      <c r="G8" s="92"/>
      <c r="H8" s="92"/>
      <c r="I8" s="92"/>
    </row>
    <row r="9" spans="1:9" x14ac:dyDescent="0.25">
      <c r="A9" s="93" t="s">
        <v>17</v>
      </c>
      <c r="B9" s="94" t="s">
        <v>46</v>
      </c>
      <c r="C9" s="97">
        <v>90.927759999999992</v>
      </c>
      <c r="D9" s="97">
        <v>59.257779999999997</v>
      </c>
      <c r="E9" s="97">
        <v>150.18554</v>
      </c>
      <c r="F9" s="96">
        <v>0.94030469499642177</v>
      </c>
      <c r="G9" s="92"/>
      <c r="H9" s="92"/>
      <c r="I9" s="92"/>
    </row>
    <row r="10" spans="1:9" x14ac:dyDescent="0.25">
      <c r="A10" s="93" t="s">
        <v>17</v>
      </c>
      <c r="B10" s="94" t="s">
        <v>47</v>
      </c>
      <c r="C10" s="97">
        <v>58.76914</v>
      </c>
      <c r="D10" s="97">
        <v>56.610980000000005</v>
      </c>
      <c r="E10" s="97">
        <v>115.38012000000001</v>
      </c>
      <c r="F10" s="96">
        <v>0.72238957588893415</v>
      </c>
      <c r="G10" s="92"/>
      <c r="H10" s="92"/>
      <c r="I10" s="92"/>
    </row>
    <row r="11" spans="1:9" x14ac:dyDescent="0.25">
      <c r="A11" s="93" t="s">
        <v>17</v>
      </c>
      <c r="B11" s="94" t="s">
        <v>48</v>
      </c>
      <c r="C11" s="97">
        <v>90.927759999999992</v>
      </c>
      <c r="D11" s="97">
        <v>458.37</v>
      </c>
      <c r="E11" s="97">
        <v>549.29776000000004</v>
      </c>
      <c r="F11" s="96">
        <v>3.4391277794055122</v>
      </c>
      <c r="G11" s="92"/>
      <c r="H11" s="92"/>
      <c r="I11" s="92"/>
    </row>
    <row r="12" spans="1:9" x14ac:dyDescent="0.25">
      <c r="A12" s="98" t="s">
        <v>17</v>
      </c>
      <c r="B12" s="94" t="s">
        <v>49</v>
      </c>
      <c r="C12" s="97">
        <v>54.544440000000002</v>
      </c>
      <c r="D12" s="97">
        <v>55.460639999999991</v>
      </c>
      <c r="E12" s="97">
        <v>110.00507999999999</v>
      </c>
      <c r="F12" s="96">
        <v>0.68873669993434106</v>
      </c>
      <c r="G12" s="92"/>
      <c r="H12" s="92"/>
      <c r="I12" s="92"/>
    </row>
    <row r="13" spans="1:9" x14ac:dyDescent="0.25">
      <c r="A13" s="98" t="s">
        <v>17</v>
      </c>
      <c r="B13" s="94" t="s">
        <v>50</v>
      </c>
      <c r="C13" s="97">
        <v>90.927759999999992</v>
      </c>
      <c r="D13" s="97">
        <v>489.24</v>
      </c>
      <c r="E13" s="97">
        <v>580.16776000000004</v>
      </c>
      <c r="F13" s="96">
        <v>3.6324034165576613</v>
      </c>
      <c r="G13" s="92"/>
      <c r="H13" s="92"/>
      <c r="I13" s="92"/>
    </row>
    <row r="14" spans="1:9" x14ac:dyDescent="0.25">
      <c r="A14" s="98" t="s">
        <v>17</v>
      </c>
      <c r="B14" s="94" t="s">
        <v>51</v>
      </c>
      <c r="C14" s="97">
        <v>56.967280000000002</v>
      </c>
      <c r="D14" s="97">
        <v>67.808979999999991</v>
      </c>
      <c r="E14" s="97">
        <v>124.77625999999999</v>
      </c>
      <c r="F14" s="96">
        <v>0.7812183723019821</v>
      </c>
      <c r="G14" s="92"/>
      <c r="H14" s="92"/>
      <c r="I14" s="92"/>
    </row>
    <row r="15" spans="1:9" x14ac:dyDescent="0.25">
      <c r="A15" s="98" t="s">
        <v>17</v>
      </c>
      <c r="B15" s="94" t="s">
        <v>52</v>
      </c>
      <c r="C15" s="97">
        <v>42.929060000000007</v>
      </c>
      <c r="D15" s="97">
        <v>62.098000000000006</v>
      </c>
      <c r="E15" s="97">
        <v>105.02706000000001</v>
      </c>
      <c r="F15" s="96">
        <v>0.65756954777184873</v>
      </c>
      <c r="G15" s="92"/>
      <c r="H15" s="92"/>
      <c r="I15" s="92"/>
    </row>
    <row r="16" spans="1:9" x14ac:dyDescent="0.25">
      <c r="A16" s="98" t="s">
        <v>18</v>
      </c>
      <c r="B16" s="94" t="s">
        <v>53</v>
      </c>
      <c r="C16" s="97">
        <v>67.760000000000005</v>
      </c>
      <c r="D16" s="97">
        <v>118.11854000000001</v>
      </c>
      <c r="E16" s="97">
        <v>185.87854000000002</v>
      </c>
      <c r="F16" s="96">
        <v>1.1637769112864009</v>
      </c>
      <c r="G16" s="92"/>
      <c r="H16" s="92"/>
      <c r="I16" s="92"/>
    </row>
    <row r="17" spans="1:9" x14ac:dyDescent="0.25">
      <c r="A17" s="98" t="s">
        <v>18</v>
      </c>
      <c r="B17" s="94" t="s">
        <v>54</v>
      </c>
      <c r="C17" s="97">
        <v>62.9</v>
      </c>
      <c r="D17" s="97">
        <v>63.095640000000003</v>
      </c>
      <c r="E17" s="97">
        <v>125.99564000000001</v>
      </c>
      <c r="F17" s="96">
        <v>0.78885285388379589</v>
      </c>
      <c r="G17" s="92"/>
      <c r="H17" s="92"/>
      <c r="I17" s="92"/>
    </row>
    <row r="18" spans="1:9" x14ac:dyDescent="0.25">
      <c r="A18" s="98" t="s">
        <v>18</v>
      </c>
      <c r="B18" s="94" t="s">
        <v>55</v>
      </c>
      <c r="C18" s="97">
        <v>137.0393500982818</v>
      </c>
      <c r="D18" s="97"/>
      <c r="E18" s="97">
        <v>137.0393500982818</v>
      </c>
      <c r="F18" s="96">
        <v>0.85799701020932329</v>
      </c>
      <c r="G18" s="92"/>
      <c r="H18" s="92"/>
      <c r="I18" s="92"/>
    </row>
    <row r="19" spans="1:9" x14ac:dyDescent="0.25">
      <c r="A19" s="98" t="s">
        <v>18</v>
      </c>
      <c r="B19" s="94" t="s">
        <v>56</v>
      </c>
      <c r="C19" s="97">
        <v>54.55665599999999</v>
      </c>
      <c r="D19" s="97">
        <v>61.884220000000006</v>
      </c>
      <c r="E19" s="97">
        <v>116.440876</v>
      </c>
      <c r="F19" s="96">
        <v>0.72903091996936709</v>
      </c>
      <c r="G19" s="92"/>
      <c r="H19" s="92"/>
      <c r="I19" s="92"/>
    </row>
    <row r="20" spans="1:9" x14ac:dyDescent="0.25">
      <c r="A20" s="98" t="s">
        <v>18</v>
      </c>
      <c r="B20" s="94" t="s">
        <v>57</v>
      </c>
      <c r="C20" s="97">
        <v>55.888199999999998</v>
      </c>
      <c r="D20" s="97">
        <v>66.2209</v>
      </c>
      <c r="E20" s="97">
        <v>122.1091</v>
      </c>
      <c r="F20" s="96">
        <v>0.76451940733966517</v>
      </c>
      <c r="G20" s="92"/>
      <c r="H20" s="92"/>
      <c r="I20" s="92"/>
    </row>
    <row r="21" spans="1:9" x14ac:dyDescent="0.25">
      <c r="A21" s="98" t="s">
        <v>18</v>
      </c>
      <c r="B21" s="94" t="s">
        <v>58</v>
      </c>
      <c r="C21" s="97">
        <v>58.649015999999996</v>
      </c>
      <c r="D21" s="97">
        <v>65.966399999999993</v>
      </c>
      <c r="E21" s="97">
        <v>124.61541599999998</v>
      </c>
      <c r="F21" s="96">
        <v>0.78021133548364385</v>
      </c>
      <c r="G21" s="92"/>
      <c r="H21" s="92"/>
      <c r="I21" s="92"/>
    </row>
    <row r="22" spans="1:9" ht="15" customHeight="1" x14ac:dyDescent="0.25">
      <c r="A22" s="98" t="s">
        <v>19</v>
      </c>
      <c r="B22" s="94" t="s">
        <v>59</v>
      </c>
      <c r="C22" s="97">
        <v>96.27</v>
      </c>
      <c r="D22" s="97">
        <v>164.2543</v>
      </c>
      <c r="E22" s="97">
        <v>260.52429999999998</v>
      </c>
      <c r="F22" s="96">
        <v>1.6311305499228241</v>
      </c>
      <c r="G22" s="92"/>
      <c r="H22" s="92"/>
      <c r="I22" s="92"/>
    </row>
    <row r="23" spans="1:9" x14ac:dyDescent="0.25">
      <c r="A23" s="98" t="s">
        <v>19</v>
      </c>
      <c r="B23" s="94" t="s">
        <v>60</v>
      </c>
      <c r="C23" s="97">
        <v>93.3506</v>
      </c>
      <c r="D23" s="97"/>
      <c r="E23" s="97">
        <v>93.3506</v>
      </c>
      <c r="F23" s="96">
        <v>0.58446377368109459</v>
      </c>
      <c r="G23" s="92"/>
      <c r="H23" s="92"/>
      <c r="I23" s="92"/>
    </row>
    <row r="24" spans="1:9" x14ac:dyDescent="0.25">
      <c r="A24" s="98" t="s">
        <v>19</v>
      </c>
      <c r="B24" s="94" t="s">
        <v>61</v>
      </c>
      <c r="C24" s="97">
        <v>74.302876016859855</v>
      </c>
      <c r="D24" s="97"/>
      <c r="E24" s="97">
        <v>74.302876016859855</v>
      </c>
      <c r="F24" s="96">
        <v>0.4652068579331296</v>
      </c>
      <c r="G24" s="92"/>
      <c r="H24" s="92"/>
      <c r="I24" s="92"/>
    </row>
    <row r="25" spans="1:9" x14ac:dyDescent="0.25">
      <c r="A25" s="98" t="s">
        <v>19</v>
      </c>
      <c r="B25" s="94" t="s">
        <v>62</v>
      </c>
      <c r="C25" s="97">
        <v>82.539439999999999</v>
      </c>
      <c r="D25" s="97">
        <v>112.75368</v>
      </c>
      <c r="E25" s="97">
        <v>195.29311999999999</v>
      </c>
      <c r="F25" s="96">
        <v>1.2227211596835461</v>
      </c>
      <c r="G25" s="92"/>
      <c r="H25" s="92"/>
      <c r="I25" s="92"/>
    </row>
    <row r="26" spans="1:9" x14ac:dyDescent="0.25">
      <c r="A26" s="98" t="s">
        <v>19</v>
      </c>
      <c r="B26" s="94" t="s">
        <v>63</v>
      </c>
      <c r="C26" s="97">
        <v>103.10303999999999</v>
      </c>
      <c r="D26" s="97">
        <v>179.07637999999997</v>
      </c>
      <c r="E26" s="97">
        <v>282.17941999999994</v>
      </c>
      <c r="F26" s="96">
        <v>1.7667122511086431</v>
      </c>
      <c r="G26" s="92"/>
      <c r="H26" s="92"/>
      <c r="I26" s="92"/>
    </row>
    <row r="27" spans="1:9" x14ac:dyDescent="0.25">
      <c r="A27" s="98" t="s">
        <v>19</v>
      </c>
      <c r="B27" s="94" t="s">
        <v>64</v>
      </c>
      <c r="C27" s="97">
        <v>83.180779999999984</v>
      </c>
      <c r="D27" s="97"/>
      <c r="E27" s="97">
        <v>83.180779999999984</v>
      </c>
      <c r="F27" s="96">
        <v>0.52079100269882472</v>
      </c>
      <c r="G27" s="92"/>
      <c r="H27" s="92"/>
      <c r="I27" s="92"/>
    </row>
    <row r="28" spans="1:9" x14ac:dyDescent="0.25">
      <c r="A28" s="98" t="s">
        <v>19</v>
      </c>
      <c r="B28" s="94" t="s">
        <v>65</v>
      </c>
      <c r="C28" s="97">
        <v>61.650080000000003</v>
      </c>
      <c r="D28" s="97">
        <v>78.029700000000005</v>
      </c>
      <c r="E28" s="97">
        <v>139.67977999999999</v>
      </c>
      <c r="F28" s="96">
        <v>0.87452861926698999</v>
      </c>
      <c r="G28" s="92"/>
      <c r="H28" s="92"/>
      <c r="I28" s="92"/>
    </row>
    <row r="29" spans="1:9" x14ac:dyDescent="0.25">
      <c r="A29" s="98" t="s">
        <v>19</v>
      </c>
      <c r="B29" s="94" t="s">
        <v>66</v>
      </c>
      <c r="C29" s="97"/>
      <c r="D29" s="97"/>
      <c r="E29" s="97">
        <v>0</v>
      </c>
      <c r="F29" s="96">
        <v>0</v>
      </c>
      <c r="G29" s="92"/>
      <c r="H29" s="92"/>
      <c r="I29" s="92"/>
    </row>
    <row r="30" spans="1:9" x14ac:dyDescent="0.25">
      <c r="A30" s="98" t="s">
        <v>19</v>
      </c>
      <c r="B30" s="94" t="s">
        <v>67</v>
      </c>
      <c r="C30" s="97">
        <v>48.487340000000003</v>
      </c>
      <c r="D30" s="97"/>
      <c r="E30" s="97">
        <v>48.487340000000003</v>
      </c>
      <c r="F30" s="96">
        <v>0.3035769851737245</v>
      </c>
      <c r="G30" s="92"/>
      <c r="H30" s="92"/>
      <c r="I30" s="92"/>
    </row>
    <row r="31" spans="1:9" x14ac:dyDescent="0.25">
      <c r="A31" s="98" t="s">
        <v>19</v>
      </c>
      <c r="B31" s="94" t="s">
        <v>68</v>
      </c>
      <c r="C31" s="97">
        <v>57.181059999999995</v>
      </c>
      <c r="D31" s="97"/>
      <c r="E31" s="97">
        <v>57.181059999999995</v>
      </c>
      <c r="F31" s="96">
        <v>0.35800796256997902</v>
      </c>
      <c r="G31" s="92"/>
      <c r="H31" s="92"/>
      <c r="I31" s="92"/>
    </row>
    <row r="32" spans="1:9" x14ac:dyDescent="0.25">
      <c r="A32" s="98" t="s">
        <v>20</v>
      </c>
      <c r="B32" s="94" t="s">
        <v>69</v>
      </c>
      <c r="C32" s="97">
        <v>67.350000000000009</v>
      </c>
      <c r="D32" s="97">
        <v>74.313999999999993</v>
      </c>
      <c r="E32" s="97">
        <v>141.66399999999999</v>
      </c>
      <c r="F32" s="96">
        <v>0.88695172858833871</v>
      </c>
      <c r="G32" s="92"/>
      <c r="H32" s="92"/>
      <c r="I32" s="92"/>
    </row>
    <row r="33" spans="1:9" x14ac:dyDescent="0.25">
      <c r="A33" s="98" t="s">
        <v>20</v>
      </c>
      <c r="B33" s="94" t="s">
        <v>70</v>
      </c>
      <c r="C33" s="97">
        <v>137.21</v>
      </c>
      <c r="D33" s="97">
        <v>192.1</v>
      </c>
      <c r="E33" s="97">
        <v>329.31</v>
      </c>
      <c r="F33" s="96">
        <v>2.061794624897122</v>
      </c>
      <c r="G33" s="92"/>
      <c r="H33" s="92"/>
      <c r="I33" s="92"/>
    </row>
    <row r="34" spans="1:9" x14ac:dyDescent="0.25">
      <c r="A34" s="98" t="s">
        <v>20</v>
      </c>
      <c r="B34" s="94" t="s">
        <v>71</v>
      </c>
      <c r="C34" s="97">
        <v>99.398173913043465</v>
      </c>
      <c r="D34" s="97">
        <v>199.38</v>
      </c>
      <c r="E34" s="97">
        <v>298.77817391304347</v>
      </c>
      <c r="F34" s="96">
        <v>1.870636278918012</v>
      </c>
      <c r="G34" s="92"/>
      <c r="H34" s="92"/>
      <c r="I34" s="92"/>
    </row>
    <row r="35" spans="1:9" x14ac:dyDescent="0.25">
      <c r="A35" s="98" t="s">
        <v>20</v>
      </c>
      <c r="B35" s="94" t="s">
        <v>72</v>
      </c>
      <c r="C35" s="97">
        <v>74.984999999999999</v>
      </c>
      <c r="D35" s="97">
        <v>45.382439999999995</v>
      </c>
      <c r="E35" s="97">
        <v>120.36743999999999</v>
      </c>
      <c r="F35" s="96">
        <v>0.75361495491976194</v>
      </c>
      <c r="G35" s="92"/>
      <c r="H35" s="92"/>
      <c r="I35" s="92"/>
    </row>
    <row r="36" spans="1:9" x14ac:dyDescent="0.25">
      <c r="A36" s="98" t="s">
        <v>20</v>
      </c>
      <c r="B36" s="94" t="s">
        <v>73</v>
      </c>
      <c r="C36" s="97">
        <v>74.394999999999982</v>
      </c>
      <c r="D36" s="97"/>
      <c r="E36" s="97">
        <v>74.394999999999982</v>
      </c>
      <c r="F36" s="96">
        <v>0.46578364191558508</v>
      </c>
      <c r="G36" s="92"/>
      <c r="H36" s="92"/>
      <c r="I36" s="92"/>
    </row>
    <row r="37" spans="1:9" x14ac:dyDescent="0.25">
      <c r="A37" s="98" t="s">
        <v>20</v>
      </c>
      <c r="B37" s="94" t="s">
        <v>74</v>
      </c>
      <c r="C37" s="97">
        <v>381.52</v>
      </c>
      <c r="D37" s="97">
        <v>246.14</v>
      </c>
      <c r="E37" s="97">
        <v>627.66</v>
      </c>
      <c r="F37" s="96">
        <v>3.9297501268194934</v>
      </c>
      <c r="G37" s="92"/>
      <c r="H37" s="92"/>
      <c r="I37" s="92"/>
    </row>
    <row r="38" spans="1:9" x14ac:dyDescent="0.25">
      <c r="A38" s="98" t="s">
        <v>20</v>
      </c>
      <c r="B38" s="94" t="s">
        <v>75</v>
      </c>
      <c r="C38" s="97">
        <v>747.17</v>
      </c>
      <c r="D38" s="97"/>
      <c r="E38" s="97">
        <v>747.17</v>
      </c>
      <c r="F38" s="96">
        <v>4.6779966896977996</v>
      </c>
      <c r="G38" s="92"/>
      <c r="H38" s="92"/>
      <c r="I38" s="92"/>
    </row>
    <row r="39" spans="1:9" x14ac:dyDescent="0.25">
      <c r="A39" s="98" t="s">
        <v>20</v>
      </c>
      <c r="B39" s="94" t="s">
        <v>76</v>
      </c>
      <c r="C39" s="97">
        <v>110.55145833333333</v>
      </c>
      <c r="D39" s="97">
        <v>91.26</v>
      </c>
      <c r="E39" s="97">
        <v>201.81145833333335</v>
      </c>
      <c r="F39" s="96">
        <v>1.263532173436325</v>
      </c>
      <c r="G39" s="92"/>
      <c r="H39" s="92"/>
      <c r="I39" s="92"/>
    </row>
    <row r="40" spans="1:9" x14ac:dyDescent="0.25">
      <c r="A40" s="98" t="s">
        <v>20</v>
      </c>
      <c r="B40" s="94" t="s">
        <v>77</v>
      </c>
      <c r="C40" s="97">
        <v>91.385000000000005</v>
      </c>
      <c r="D40" s="97">
        <v>215.98</v>
      </c>
      <c r="E40" s="97">
        <v>307.36500000000001</v>
      </c>
      <c r="F40" s="96">
        <v>1.9243979984862405</v>
      </c>
      <c r="G40" s="92"/>
      <c r="H40" s="92"/>
      <c r="I40" s="92"/>
    </row>
    <row r="41" spans="1:9" x14ac:dyDescent="0.25">
      <c r="A41" s="98" t="s">
        <v>20</v>
      </c>
      <c r="B41" s="94" t="s">
        <v>78</v>
      </c>
      <c r="C41" s="97">
        <v>69.779482564679412</v>
      </c>
      <c r="D41" s="97">
        <v>87.22</v>
      </c>
      <c r="E41" s="97">
        <v>156.9994825646794</v>
      </c>
      <c r="F41" s="96">
        <v>0.98296647312102692</v>
      </c>
      <c r="G41" s="92"/>
      <c r="H41" s="92"/>
      <c r="I41" s="92"/>
    </row>
    <row r="42" spans="1:9" x14ac:dyDescent="0.25">
      <c r="A42" s="98" t="s">
        <v>20</v>
      </c>
      <c r="B42" s="94" t="s">
        <v>79</v>
      </c>
      <c r="C42" s="97">
        <v>595.83000000000004</v>
      </c>
      <c r="D42" s="97"/>
      <c r="E42" s="97">
        <v>595.83000000000004</v>
      </c>
      <c r="F42" s="96">
        <v>3.7304639742262675</v>
      </c>
      <c r="G42" s="92"/>
      <c r="H42" s="92"/>
      <c r="I42" s="92"/>
    </row>
    <row r="43" spans="1:9" x14ac:dyDescent="0.25">
      <c r="A43" s="98" t="s">
        <v>21</v>
      </c>
      <c r="B43" s="94" t="s">
        <v>80</v>
      </c>
      <c r="C43" s="97">
        <v>77.164400000000001</v>
      </c>
      <c r="D43" s="97">
        <v>54.860020000000006</v>
      </c>
      <c r="E43" s="97">
        <v>132.02442000000002</v>
      </c>
      <c r="F43" s="96">
        <v>0.82659876563469104</v>
      </c>
      <c r="G43" s="92"/>
      <c r="H43" s="92"/>
      <c r="I43" s="92"/>
    </row>
    <row r="44" spans="1:9" x14ac:dyDescent="0.25">
      <c r="A44" s="98" t="s">
        <v>21</v>
      </c>
      <c r="B44" s="94" t="s">
        <v>81</v>
      </c>
      <c r="C44" s="97">
        <v>77.164400000000001</v>
      </c>
      <c r="D44" s="97">
        <v>54.860020000000006</v>
      </c>
      <c r="E44" s="97">
        <v>132.02442000000002</v>
      </c>
      <c r="F44" s="96">
        <v>0.82659876563469104</v>
      </c>
      <c r="G44" s="92"/>
      <c r="H44" s="92"/>
      <c r="I44" s="92"/>
    </row>
    <row r="45" spans="1:9" x14ac:dyDescent="0.25">
      <c r="A45" s="98" t="s">
        <v>21</v>
      </c>
      <c r="B45" s="94" t="s">
        <v>82</v>
      </c>
      <c r="C45" s="97">
        <v>56.621160000000003</v>
      </c>
      <c r="D45" s="97">
        <v>52.488080000000004</v>
      </c>
      <c r="E45" s="97">
        <v>109.10924</v>
      </c>
      <c r="F45" s="96">
        <v>0.68312788727524232</v>
      </c>
      <c r="G45" s="92"/>
      <c r="H45" s="92"/>
      <c r="I45" s="92"/>
    </row>
    <row r="46" spans="1:9" x14ac:dyDescent="0.25">
      <c r="A46" s="98" t="s">
        <v>21</v>
      </c>
      <c r="B46" s="94" t="s">
        <v>83</v>
      </c>
      <c r="C46" s="97">
        <v>54.686959999999999</v>
      </c>
      <c r="D46" s="97">
        <v>60.336860000000009</v>
      </c>
      <c r="E46" s="97">
        <v>115.02382</v>
      </c>
      <c r="F46" s="96">
        <v>0.72015879812679251</v>
      </c>
      <c r="G46" s="92"/>
      <c r="H46" s="92"/>
      <c r="I46" s="92"/>
    </row>
    <row r="47" spans="1:9" x14ac:dyDescent="0.25">
      <c r="A47" s="98" t="s">
        <v>21</v>
      </c>
      <c r="B47" s="94" t="s">
        <v>84</v>
      </c>
      <c r="C47" s="97">
        <v>77.164400000000001</v>
      </c>
      <c r="D47" s="97">
        <v>50.886960000000002</v>
      </c>
      <c r="E47" s="97">
        <v>128.05135999999999</v>
      </c>
      <c r="F47" s="96">
        <v>0.80172362138643305</v>
      </c>
      <c r="G47" s="92"/>
      <c r="H47" s="92"/>
      <c r="I47" s="92"/>
    </row>
    <row r="48" spans="1:9" x14ac:dyDescent="0.25">
      <c r="A48" s="98" t="s">
        <v>21</v>
      </c>
      <c r="B48" s="94" t="s">
        <v>85</v>
      </c>
      <c r="C48" s="97">
        <v>77.164400000000001</v>
      </c>
      <c r="D48" s="97">
        <v>35.436580000000006</v>
      </c>
      <c r="E48" s="97">
        <v>112.60098000000001</v>
      </c>
      <c r="F48" s="96">
        <v>0.70498950934422977</v>
      </c>
      <c r="G48" s="92"/>
      <c r="H48" s="92"/>
      <c r="I48" s="92"/>
    </row>
    <row r="49" spans="1:9" x14ac:dyDescent="0.25">
      <c r="A49" s="98" t="s">
        <v>21</v>
      </c>
      <c r="B49" s="94" t="s">
        <v>86</v>
      </c>
      <c r="C49" s="97">
        <v>77.164400000000001</v>
      </c>
      <c r="D49" s="97">
        <v>35.436580000000006</v>
      </c>
      <c r="E49" s="97">
        <v>112.60098000000001</v>
      </c>
      <c r="F49" s="96">
        <v>0.70498950934422977</v>
      </c>
      <c r="G49" s="92"/>
      <c r="H49" s="92"/>
      <c r="I49" s="92"/>
    </row>
    <row r="50" spans="1:9" x14ac:dyDescent="0.25">
      <c r="A50" s="98" t="s">
        <v>21</v>
      </c>
      <c r="B50" s="94" t="s">
        <v>87</v>
      </c>
      <c r="C50" s="97">
        <v>77.164400000000001</v>
      </c>
      <c r="D50" s="97"/>
      <c r="E50" s="97">
        <v>77.164400000000001</v>
      </c>
      <c r="F50" s="96">
        <v>0.483122726772377</v>
      </c>
      <c r="G50" s="92"/>
      <c r="H50" s="92"/>
      <c r="I50" s="92"/>
    </row>
    <row r="51" spans="1:9" ht="15.75" customHeight="1" x14ac:dyDescent="0.25">
      <c r="A51" s="98" t="s">
        <v>21</v>
      </c>
      <c r="B51" s="94" t="s">
        <v>88</v>
      </c>
      <c r="C51" s="97">
        <v>59.91948</v>
      </c>
      <c r="D51" s="97">
        <v>36.261159999999997</v>
      </c>
      <c r="E51" s="97">
        <v>96.180639999999997</v>
      </c>
      <c r="F51" s="96">
        <v>0.60218252276324769</v>
      </c>
      <c r="G51" s="92"/>
      <c r="H51" s="92"/>
      <c r="I51" s="92"/>
    </row>
    <row r="52" spans="1:9" x14ac:dyDescent="0.25">
      <c r="A52" s="98" t="s">
        <v>21</v>
      </c>
      <c r="B52" s="94" t="s">
        <v>89</v>
      </c>
      <c r="C52" s="97">
        <v>77.164400000000001</v>
      </c>
      <c r="D52" s="97">
        <v>101.88144</v>
      </c>
      <c r="E52" s="97">
        <v>179.04584</v>
      </c>
      <c r="F52" s="96">
        <v>1.12099769372989</v>
      </c>
      <c r="G52" s="92"/>
      <c r="H52" s="92"/>
      <c r="I52" s="92"/>
    </row>
    <row r="53" spans="1:9" x14ac:dyDescent="0.25">
      <c r="A53" s="98" t="s">
        <v>21</v>
      </c>
      <c r="B53" s="94" t="s">
        <v>90</v>
      </c>
      <c r="C53" s="97">
        <v>61.191980000000001</v>
      </c>
      <c r="D53" s="97"/>
      <c r="E53" s="97">
        <v>61.191980000000001</v>
      </c>
      <c r="F53" s="96">
        <v>0.38312014652094434</v>
      </c>
      <c r="G53" s="92"/>
      <c r="H53" s="92"/>
      <c r="I53" s="92"/>
    </row>
    <row r="54" spans="1:9" x14ac:dyDescent="0.25">
      <c r="A54" s="98" t="s">
        <v>21</v>
      </c>
      <c r="B54" s="94" t="s">
        <v>91</v>
      </c>
      <c r="C54" s="97">
        <v>77.164400000000001</v>
      </c>
      <c r="D54" s="97">
        <v>101.88144</v>
      </c>
      <c r="E54" s="97">
        <v>179.04584</v>
      </c>
      <c r="F54" s="96">
        <v>1.12099769372989</v>
      </c>
      <c r="G54" s="92"/>
      <c r="H54" s="92"/>
      <c r="I54" s="92"/>
    </row>
    <row r="55" spans="1:9" x14ac:dyDescent="0.25">
      <c r="A55" s="98" t="s">
        <v>21</v>
      </c>
      <c r="B55" s="94" t="s">
        <v>92</v>
      </c>
      <c r="C55" s="97">
        <v>77.164400000000001</v>
      </c>
      <c r="D55" s="97">
        <v>101.88144</v>
      </c>
      <c r="E55" s="97">
        <v>179.04584</v>
      </c>
      <c r="F55" s="96">
        <v>1.12099769372989</v>
      </c>
      <c r="G55" s="92"/>
      <c r="H55" s="92"/>
      <c r="I55" s="92"/>
    </row>
    <row r="56" spans="1:9" x14ac:dyDescent="0.25">
      <c r="A56" s="98" t="s">
        <v>22</v>
      </c>
      <c r="B56" s="94" t="s">
        <v>93</v>
      </c>
      <c r="C56" s="97">
        <v>75.226128000000003</v>
      </c>
      <c r="D56" s="97">
        <v>66.845951999999997</v>
      </c>
      <c r="E56" s="97">
        <v>142.07208</v>
      </c>
      <c r="F56" s="96">
        <v>0.88950669852708353</v>
      </c>
      <c r="G56" s="92"/>
      <c r="H56" s="92"/>
      <c r="I56" s="92"/>
    </row>
    <row r="57" spans="1:9" x14ac:dyDescent="0.25">
      <c r="A57" s="98" t="s">
        <v>22</v>
      </c>
      <c r="B57" s="94" t="s">
        <v>94</v>
      </c>
      <c r="C57" s="97">
        <v>75.226128000000003</v>
      </c>
      <c r="D57" s="97"/>
      <c r="E57" s="97">
        <v>75.226128000000003</v>
      </c>
      <c r="F57" s="96">
        <v>0.47098729574632675</v>
      </c>
      <c r="G57" s="92"/>
      <c r="H57" s="92"/>
      <c r="I57" s="92"/>
    </row>
    <row r="58" spans="1:9" ht="27.75" customHeight="1" x14ac:dyDescent="0.25">
      <c r="A58" s="98" t="s">
        <v>22</v>
      </c>
      <c r="B58" s="94" t="s">
        <v>95</v>
      </c>
      <c r="C58" s="97">
        <v>75.226128000000003</v>
      </c>
      <c r="D58" s="97"/>
      <c r="E58" s="97">
        <v>75.226128000000003</v>
      </c>
      <c r="F58" s="96">
        <v>0.47098729574632675</v>
      </c>
      <c r="G58" s="92"/>
      <c r="H58" s="92"/>
      <c r="I58" s="92"/>
    </row>
    <row r="59" spans="1:9" x14ac:dyDescent="0.25">
      <c r="A59" s="98" t="s">
        <v>22</v>
      </c>
      <c r="B59" s="94" t="s">
        <v>96</v>
      </c>
      <c r="C59" s="97">
        <v>75.189480000000003</v>
      </c>
      <c r="D59" s="97">
        <v>66.845951999999997</v>
      </c>
      <c r="E59" s="97">
        <v>142.03543200000001</v>
      </c>
      <c r="F59" s="96">
        <v>0.88927724710012046</v>
      </c>
      <c r="G59" s="92"/>
      <c r="H59" s="92"/>
      <c r="I59" s="92"/>
    </row>
    <row r="60" spans="1:9" x14ac:dyDescent="0.25">
      <c r="A60" s="98" t="s">
        <v>22</v>
      </c>
      <c r="B60" s="94" t="s">
        <v>97</v>
      </c>
      <c r="C60" s="97">
        <v>75.226128000000003</v>
      </c>
      <c r="D60" s="97">
        <v>66.845951999999997</v>
      </c>
      <c r="E60" s="97">
        <v>142.07208</v>
      </c>
      <c r="F60" s="96">
        <v>0.88950669852708353</v>
      </c>
      <c r="G60" s="92"/>
      <c r="H60" s="92"/>
      <c r="I60" s="92"/>
    </row>
    <row r="61" spans="1:9" x14ac:dyDescent="0.25">
      <c r="A61" s="98" t="s">
        <v>22</v>
      </c>
      <c r="B61" s="94" t="s">
        <v>98</v>
      </c>
      <c r="C61" s="97">
        <v>75.226128000000003</v>
      </c>
      <c r="D61" s="97">
        <v>66.845951999999997</v>
      </c>
      <c r="E61" s="97">
        <v>142.07208</v>
      </c>
      <c r="F61" s="96">
        <v>0.88950669852708353</v>
      </c>
      <c r="G61" s="92"/>
      <c r="H61" s="92"/>
      <c r="I61" s="92"/>
    </row>
    <row r="62" spans="1:9" x14ac:dyDescent="0.25">
      <c r="A62" s="98" t="s">
        <v>22</v>
      </c>
      <c r="B62" s="94" t="s">
        <v>99</v>
      </c>
      <c r="C62" s="97">
        <v>75.213911999999993</v>
      </c>
      <c r="D62" s="97">
        <v>66.845951999999997</v>
      </c>
      <c r="E62" s="97">
        <v>142.059864</v>
      </c>
      <c r="F62" s="96">
        <v>0.8894302147180958</v>
      </c>
      <c r="G62" s="92"/>
      <c r="H62" s="92"/>
      <c r="I62" s="92"/>
    </row>
    <row r="63" spans="1:9" x14ac:dyDescent="0.25">
      <c r="A63" s="98" t="s">
        <v>22</v>
      </c>
      <c r="B63" s="94" t="s">
        <v>100</v>
      </c>
      <c r="C63" s="97">
        <v>75.226128000000003</v>
      </c>
      <c r="D63" s="97">
        <v>66.845951999999997</v>
      </c>
      <c r="E63" s="97">
        <v>142.07208</v>
      </c>
      <c r="F63" s="96">
        <v>0.88950669852708353</v>
      </c>
      <c r="G63" s="92"/>
      <c r="H63" s="92"/>
      <c r="I63" s="92"/>
    </row>
    <row r="64" spans="1:9" x14ac:dyDescent="0.25">
      <c r="A64" s="98" t="s">
        <v>23</v>
      </c>
      <c r="B64" s="94" t="s">
        <v>101</v>
      </c>
      <c r="C64" s="97">
        <v>23.72</v>
      </c>
      <c r="D64" s="97">
        <v>92.87</v>
      </c>
      <c r="E64" s="97">
        <v>116.59</v>
      </c>
      <c r="F64" s="96">
        <v>0.72996457841169549</v>
      </c>
      <c r="G64" s="92"/>
      <c r="H64" s="92"/>
      <c r="I64" s="92"/>
    </row>
    <row r="65" spans="1:9" x14ac:dyDescent="0.25">
      <c r="A65" s="98" t="s">
        <v>23</v>
      </c>
      <c r="B65" s="94" t="s">
        <v>102</v>
      </c>
      <c r="C65" s="97">
        <v>125.23436000000001</v>
      </c>
      <c r="D65" s="97">
        <v>193</v>
      </c>
      <c r="E65" s="97">
        <v>318.23436000000004</v>
      </c>
      <c r="F65" s="96">
        <v>1.9924505569389805</v>
      </c>
      <c r="G65" s="92"/>
      <c r="H65" s="92"/>
      <c r="I65" s="92"/>
    </row>
    <row r="66" spans="1:9" x14ac:dyDescent="0.25">
      <c r="A66" s="98" t="s">
        <v>23</v>
      </c>
      <c r="B66" s="94" t="s">
        <v>103</v>
      </c>
      <c r="C66" s="97">
        <v>129.37</v>
      </c>
      <c r="D66" s="97">
        <v>280.85000000000002</v>
      </c>
      <c r="E66" s="97">
        <v>410.22</v>
      </c>
      <c r="F66" s="96">
        <v>2.5683683794154359</v>
      </c>
      <c r="G66" s="92"/>
      <c r="H66" s="92"/>
      <c r="I66" s="92"/>
    </row>
    <row r="67" spans="1:9" x14ac:dyDescent="0.25">
      <c r="A67" s="98" t="s">
        <v>23</v>
      </c>
      <c r="B67" s="94" t="s">
        <v>104</v>
      </c>
      <c r="C67" s="97">
        <v>125.23436000000001</v>
      </c>
      <c r="D67" s="97">
        <v>104.92</v>
      </c>
      <c r="E67" s="97">
        <v>230.15436</v>
      </c>
      <c r="F67" s="96">
        <v>1.4409857652201181</v>
      </c>
      <c r="G67" s="92"/>
      <c r="H67" s="92"/>
      <c r="I67" s="92"/>
    </row>
    <row r="68" spans="1:9" x14ac:dyDescent="0.25">
      <c r="A68" s="98" t="s">
        <v>23</v>
      </c>
      <c r="B68" s="94" t="s">
        <v>105</v>
      </c>
      <c r="C68" s="97">
        <v>125.23436000000001</v>
      </c>
      <c r="D68" s="97">
        <v>226.09</v>
      </c>
      <c r="E68" s="97">
        <v>351.32436000000001</v>
      </c>
      <c r="F68" s="96">
        <v>2.1996255110486214</v>
      </c>
      <c r="G68" s="92"/>
      <c r="H68" s="92"/>
      <c r="I68" s="92"/>
    </row>
    <row r="69" spans="1:9" x14ac:dyDescent="0.25">
      <c r="A69" s="98" t="s">
        <v>23</v>
      </c>
      <c r="B69" s="94" t="s">
        <v>106</v>
      </c>
      <c r="C69" s="97">
        <v>129.37</v>
      </c>
      <c r="D69" s="97">
        <v>121.35</v>
      </c>
      <c r="E69" s="97">
        <v>250.72</v>
      </c>
      <c r="F69" s="96">
        <v>1.5697462826947446</v>
      </c>
      <c r="G69" s="92"/>
      <c r="H69" s="92"/>
      <c r="I69" s="92"/>
    </row>
    <row r="70" spans="1:9" x14ac:dyDescent="0.25">
      <c r="A70" s="98" t="s">
        <v>23</v>
      </c>
      <c r="B70" s="94" t="s">
        <v>107</v>
      </c>
      <c r="C70" s="97">
        <v>129.37</v>
      </c>
      <c r="D70" s="97">
        <v>110.73</v>
      </c>
      <c r="E70" s="97">
        <v>240.10000000000002</v>
      </c>
      <c r="F70" s="96">
        <v>1.5032549556278247</v>
      </c>
      <c r="G70" s="92"/>
      <c r="H70" s="92"/>
      <c r="I70" s="92"/>
    </row>
    <row r="71" spans="1:9" x14ac:dyDescent="0.25">
      <c r="A71" s="98" t="s">
        <v>23</v>
      </c>
      <c r="B71" s="94" t="s">
        <v>108</v>
      </c>
      <c r="C71" s="97">
        <v>129.37</v>
      </c>
      <c r="D71" s="97">
        <v>122.27</v>
      </c>
      <c r="E71" s="97">
        <v>251.64</v>
      </c>
      <c r="F71" s="96">
        <v>1.5755063599924439</v>
      </c>
      <c r="G71" s="92"/>
      <c r="H71" s="92"/>
      <c r="I71" s="92"/>
    </row>
    <row r="72" spans="1:9" x14ac:dyDescent="0.25">
      <c r="A72" s="98" t="s">
        <v>23</v>
      </c>
      <c r="B72" s="94" t="s">
        <v>109</v>
      </c>
      <c r="C72" s="97">
        <v>129.37</v>
      </c>
      <c r="D72" s="97">
        <v>172.3</v>
      </c>
      <c r="E72" s="97">
        <v>301.67</v>
      </c>
      <c r="F72" s="96">
        <v>1.888741867822765</v>
      </c>
      <c r="G72" s="92"/>
      <c r="H72" s="92"/>
      <c r="I72" s="92"/>
    </row>
    <row r="73" spans="1:9" x14ac:dyDescent="0.25">
      <c r="A73" s="98" t="s">
        <v>23</v>
      </c>
      <c r="B73" s="94" t="s">
        <v>110</v>
      </c>
      <c r="C73" s="97">
        <v>129.37</v>
      </c>
      <c r="D73" s="97">
        <v>124.95</v>
      </c>
      <c r="E73" s="97">
        <v>254.32</v>
      </c>
      <c r="F73" s="96">
        <v>1.5922857155987853</v>
      </c>
      <c r="G73" s="92"/>
      <c r="H73" s="92"/>
      <c r="I73" s="92"/>
    </row>
    <row r="74" spans="1:9" x14ac:dyDescent="0.25">
      <c r="A74" s="98" t="s">
        <v>23</v>
      </c>
      <c r="B74" s="94" t="s">
        <v>111</v>
      </c>
      <c r="C74" s="97">
        <v>129.37</v>
      </c>
      <c r="D74" s="97">
        <v>161.87</v>
      </c>
      <c r="E74" s="97">
        <v>291.24</v>
      </c>
      <c r="F74" s="96">
        <v>1.8234401219368916</v>
      </c>
      <c r="G74" s="92"/>
      <c r="H74" s="92"/>
      <c r="I74" s="92"/>
    </row>
    <row r="75" spans="1:9" x14ac:dyDescent="0.25">
      <c r="A75" s="98" t="s">
        <v>23</v>
      </c>
      <c r="B75" s="94" t="s">
        <v>112</v>
      </c>
      <c r="C75" s="97"/>
      <c r="D75" s="97"/>
      <c r="E75" s="97">
        <v>0</v>
      </c>
      <c r="F75" s="96">
        <v>0</v>
      </c>
      <c r="G75" s="92"/>
      <c r="H75" s="92"/>
      <c r="I75" s="92"/>
    </row>
    <row r="76" spans="1:9" x14ac:dyDescent="0.25">
      <c r="A76" s="98" t="s">
        <v>24</v>
      </c>
      <c r="B76" s="94" t="s">
        <v>113</v>
      </c>
      <c r="C76" s="97">
        <v>60.22</v>
      </c>
      <c r="D76" s="97">
        <v>81.053159999999991</v>
      </c>
      <c r="E76" s="97">
        <v>141.27315999999999</v>
      </c>
      <c r="F76" s="96">
        <v>0.88450469748938998</v>
      </c>
      <c r="G76" s="92"/>
      <c r="H76" s="92"/>
      <c r="I76" s="92"/>
    </row>
    <row r="77" spans="1:9" x14ac:dyDescent="0.25">
      <c r="A77" s="98" t="s">
        <v>24</v>
      </c>
      <c r="B77" s="94" t="s">
        <v>114</v>
      </c>
      <c r="C77" s="97">
        <v>80.279480000000007</v>
      </c>
      <c r="D77" s="97">
        <v>88.920264000000017</v>
      </c>
      <c r="E77" s="97">
        <v>169.19974400000001</v>
      </c>
      <c r="F77" s="96">
        <v>1.0593517436857947</v>
      </c>
      <c r="G77" s="92"/>
      <c r="H77" s="92"/>
      <c r="I77" s="92"/>
    </row>
    <row r="78" spans="1:9" x14ac:dyDescent="0.25">
      <c r="A78" s="98" t="s">
        <v>24</v>
      </c>
      <c r="B78" s="94" t="s">
        <v>115</v>
      </c>
      <c r="C78" s="97">
        <v>169.39519999999999</v>
      </c>
      <c r="D78" s="97">
        <v>240.82</v>
      </c>
      <c r="E78" s="97">
        <v>410.21519999999998</v>
      </c>
      <c r="F78" s="96">
        <v>2.5683383268382305</v>
      </c>
      <c r="G78" s="92"/>
      <c r="H78" s="92"/>
      <c r="I78" s="92"/>
    </row>
    <row r="79" spans="1:9" x14ac:dyDescent="0.25">
      <c r="A79" s="98" t="s">
        <v>24</v>
      </c>
      <c r="B79" s="94" t="s">
        <v>116</v>
      </c>
      <c r="C79" s="97">
        <v>169.39519999999999</v>
      </c>
      <c r="D79" s="97">
        <v>240.82</v>
      </c>
      <c r="E79" s="97">
        <v>410.21519999999998</v>
      </c>
      <c r="F79" s="96">
        <v>2.5683383268382305</v>
      </c>
      <c r="G79" s="92"/>
      <c r="H79" s="92"/>
      <c r="I79" s="92"/>
    </row>
    <row r="80" spans="1:9" x14ac:dyDescent="0.25">
      <c r="A80" s="98" t="s">
        <v>24</v>
      </c>
      <c r="B80" s="94" t="s">
        <v>117</v>
      </c>
      <c r="C80" s="97">
        <v>233.03</v>
      </c>
      <c r="D80" s="97">
        <v>240.82</v>
      </c>
      <c r="E80" s="97">
        <v>473.85</v>
      </c>
      <c r="F80" s="96">
        <v>2.966752855994355</v>
      </c>
      <c r="G80" s="92"/>
      <c r="H80" s="92"/>
      <c r="I80" s="92"/>
    </row>
    <row r="81" spans="1:9" x14ac:dyDescent="0.25">
      <c r="A81" s="98" t="s">
        <v>24</v>
      </c>
      <c r="B81" s="94" t="s">
        <v>118</v>
      </c>
      <c r="C81" s="97">
        <v>233.03</v>
      </c>
      <c r="D81" s="97">
        <v>240.82</v>
      </c>
      <c r="E81" s="97">
        <v>473.85</v>
      </c>
      <c r="F81" s="96">
        <v>2.966752855994355</v>
      </c>
      <c r="G81" s="92"/>
      <c r="H81" s="92"/>
      <c r="I81" s="92"/>
    </row>
    <row r="82" spans="1:9" x14ac:dyDescent="0.25">
      <c r="A82" s="98" t="s">
        <v>24</v>
      </c>
      <c r="B82" s="94" t="s">
        <v>119</v>
      </c>
      <c r="C82" s="97">
        <v>169.39519999999999</v>
      </c>
      <c r="D82" s="97">
        <v>240.82</v>
      </c>
      <c r="E82" s="97">
        <v>410.21519999999998</v>
      </c>
      <c r="F82" s="96">
        <v>2.5683383268382305</v>
      </c>
      <c r="G82" s="92"/>
      <c r="H82" s="92"/>
      <c r="I82" s="92"/>
    </row>
    <row r="83" spans="1:9" x14ac:dyDescent="0.25">
      <c r="A83" s="98" t="s">
        <v>24</v>
      </c>
      <c r="B83" s="94" t="s">
        <v>120</v>
      </c>
      <c r="C83" s="97">
        <v>169.39519999999999</v>
      </c>
      <c r="D83" s="97">
        <v>240.82</v>
      </c>
      <c r="E83" s="97">
        <v>410.21519999999998</v>
      </c>
      <c r="F83" s="96">
        <v>2.5683383268382305</v>
      </c>
      <c r="G83" s="92"/>
      <c r="H83" s="92"/>
      <c r="I83" s="92"/>
    </row>
    <row r="84" spans="1:9" x14ac:dyDescent="0.25">
      <c r="A84" s="98" t="s">
        <v>25</v>
      </c>
      <c r="B84" s="94" t="s">
        <v>121</v>
      </c>
      <c r="C84" s="97">
        <v>67.126919999999998</v>
      </c>
      <c r="D84" s="97">
        <v>71.744568000000001</v>
      </c>
      <c r="E84" s="97">
        <v>138.871488</v>
      </c>
      <c r="F84" s="96">
        <v>0.86946794057230314</v>
      </c>
      <c r="G84" s="92"/>
      <c r="H84" s="92"/>
      <c r="I84" s="92"/>
    </row>
    <row r="85" spans="1:9" x14ac:dyDescent="0.25">
      <c r="A85" s="98" t="s">
        <v>25</v>
      </c>
      <c r="B85" s="94" t="s">
        <v>122</v>
      </c>
      <c r="C85" s="97">
        <v>41.815367999999992</v>
      </c>
      <c r="D85" s="97">
        <v>85.328760000000003</v>
      </c>
      <c r="E85" s="97">
        <v>127.14412799999999</v>
      </c>
      <c r="F85" s="96">
        <v>0.79604348394410007</v>
      </c>
      <c r="G85" s="92"/>
      <c r="H85" s="92"/>
      <c r="I85" s="92"/>
    </row>
    <row r="86" spans="1:9" x14ac:dyDescent="0.25">
      <c r="A86" s="98" t="s">
        <v>25</v>
      </c>
      <c r="B86" s="94" t="s">
        <v>123</v>
      </c>
      <c r="C86" s="97">
        <v>40.017185897332595</v>
      </c>
      <c r="D86" s="97">
        <v>36.770159999999997</v>
      </c>
      <c r="E86" s="97">
        <v>76.787345897332585</v>
      </c>
      <c r="F86" s="96">
        <v>0.48076200853674772</v>
      </c>
      <c r="G86" s="92"/>
      <c r="H86" s="92"/>
      <c r="I86" s="92"/>
    </row>
    <row r="87" spans="1:9" x14ac:dyDescent="0.25">
      <c r="A87" s="98" t="s">
        <v>25</v>
      </c>
      <c r="B87" s="94" t="s">
        <v>124</v>
      </c>
      <c r="C87" s="97">
        <v>44.038679999999999</v>
      </c>
      <c r="D87" s="97"/>
      <c r="E87" s="97">
        <v>44.038679999999999</v>
      </c>
      <c r="F87" s="96">
        <v>0.27572413140069957</v>
      </c>
      <c r="G87" s="92"/>
      <c r="H87" s="92"/>
      <c r="I87" s="92"/>
    </row>
    <row r="88" spans="1:9" x14ac:dyDescent="0.25">
      <c r="A88" s="98" t="s">
        <v>25</v>
      </c>
      <c r="B88" s="94" t="s">
        <v>125</v>
      </c>
      <c r="C88" s="97">
        <v>64.271111278817855</v>
      </c>
      <c r="D88" s="97">
        <v>47.468523609896202</v>
      </c>
      <c r="E88" s="97">
        <v>111.73963488871405</v>
      </c>
      <c r="F88" s="96">
        <v>0.69959666758227057</v>
      </c>
      <c r="G88" s="92"/>
      <c r="H88" s="92"/>
      <c r="I88" s="92"/>
    </row>
    <row r="89" spans="1:9" x14ac:dyDescent="0.25">
      <c r="A89" s="98" t="s">
        <v>25</v>
      </c>
      <c r="B89" s="94" t="s">
        <v>126</v>
      </c>
      <c r="C89" s="97">
        <v>52.380149374533296</v>
      </c>
      <c r="D89" s="97">
        <v>72.499560979905368</v>
      </c>
      <c r="E89" s="97">
        <v>124.87971035443866</v>
      </c>
      <c r="F89" s="96">
        <v>0.781866070169418</v>
      </c>
      <c r="G89" s="92"/>
      <c r="H89" s="92"/>
      <c r="I89" s="92"/>
    </row>
    <row r="90" spans="1:9" x14ac:dyDescent="0.25">
      <c r="A90" s="98" t="s">
        <v>25</v>
      </c>
      <c r="B90" s="94" t="s">
        <v>127</v>
      </c>
      <c r="C90" s="97">
        <v>68.984878950371169</v>
      </c>
      <c r="D90" s="97">
        <v>37.686360000000008</v>
      </c>
      <c r="E90" s="97">
        <v>106.67123895037118</v>
      </c>
      <c r="F90" s="96">
        <v>0.66786367586466178</v>
      </c>
      <c r="G90" s="92"/>
      <c r="H90" s="92"/>
      <c r="I90" s="92"/>
    </row>
    <row r="91" spans="1:9" x14ac:dyDescent="0.25">
      <c r="A91" s="98" t="s">
        <v>25</v>
      </c>
      <c r="B91" s="94" t="s">
        <v>128</v>
      </c>
      <c r="C91" s="97">
        <v>66.37</v>
      </c>
      <c r="D91" s="97">
        <v>108.56</v>
      </c>
      <c r="E91" s="97">
        <v>174.93</v>
      </c>
      <c r="F91" s="96">
        <v>1.0952286105288436</v>
      </c>
      <c r="G91" s="92"/>
      <c r="H91" s="92"/>
      <c r="I91" s="92"/>
    </row>
  </sheetData>
  <mergeCells count="2">
    <mergeCell ref="C6:F6"/>
    <mergeCell ref="C3:F3"/>
  </mergeCells>
  <pageMargins left="0.70866141732283472" right="0.70866141732283472" top="0.74803149606299213" bottom="0.74803149606299213" header="0.31496062992125984" footer="0.31496062992125984"/>
  <pageSetup paperSize="9" scale="85" firstPageNumber="2747" orientation="landscape" useFirstPageNumber="1" r:id="rId1"/>
  <headerFooter>
    <oddHeader>&amp;R&amp;P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91"/>
  <sheetViews>
    <sheetView zoomScaleNormal="100" workbookViewId="0">
      <selection activeCell="B4" sqref="B4"/>
    </sheetView>
  </sheetViews>
  <sheetFormatPr defaultRowHeight="15" x14ac:dyDescent="0.25"/>
  <cols>
    <col min="1" max="1" width="19.28515625" style="76" customWidth="1"/>
    <col min="2" max="2" width="29.7109375" style="76" customWidth="1"/>
    <col min="3" max="3" width="18.140625" style="76" customWidth="1"/>
    <col min="4" max="4" width="16.5703125" style="76" customWidth="1"/>
    <col min="5" max="5" width="18.28515625" style="76" customWidth="1"/>
    <col min="6" max="6" width="16.5703125" style="76" customWidth="1"/>
    <col min="7" max="9" width="13.7109375" style="99" customWidth="1"/>
    <col min="10" max="16384" width="9.140625" style="76"/>
  </cols>
  <sheetData>
    <row r="3" spans="1:9" x14ac:dyDescent="0.25">
      <c r="A3" s="38"/>
      <c r="B3" s="102"/>
      <c r="C3" s="136" t="s">
        <v>160</v>
      </c>
      <c r="D3" s="137"/>
      <c r="E3" s="137"/>
      <c r="F3" s="138"/>
      <c r="G3" s="47"/>
      <c r="H3" s="47"/>
      <c r="I3" s="47"/>
    </row>
    <row r="4" spans="1:9" ht="48.75" customHeight="1" x14ac:dyDescent="0.25">
      <c r="A4" s="77" t="s">
        <v>131</v>
      </c>
      <c r="B4" s="78" t="s">
        <v>41</v>
      </c>
      <c r="C4" s="28" t="s">
        <v>161</v>
      </c>
      <c r="D4" s="28" t="s">
        <v>162</v>
      </c>
      <c r="E4" s="28" t="s">
        <v>163</v>
      </c>
      <c r="F4" s="28" t="s">
        <v>164</v>
      </c>
      <c r="G4" s="80"/>
      <c r="H4" s="80"/>
      <c r="I4" s="80"/>
    </row>
    <row r="5" spans="1:9" x14ac:dyDescent="0.25">
      <c r="A5" s="81"/>
      <c r="B5" s="103" t="s">
        <v>137</v>
      </c>
      <c r="C5" s="75" t="s">
        <v>165</v>
      </c>
      <c r="D5" s="75" t="s">
        <v>165</v>
      </c>
      <c r="E5" s="43" t="s">
        <v>165</v>
      </c>
      <c r="F5" s="75"/>
      <c r="G5" s="84"/>
      <c r="H5" s="84"/>
      <c r="I5" s="84"/>
    </row>
    <row r="6" spans="1:9" x14ac:dyDescent="0.25">
      <c r="A6" s="81"/>
      <c r="B6" s="103" t="s">
        <v>141</v>
      </c>
      <c r="C6" s="135" t="s">
        <v>13</v>
      </c>
      <c r="D6" s="135"/>
      <c r="E6" s="135"/>
      <c r="F6" s="135"/>
      <c r="G6" s="84"/>
      <c r="H6" s="84"/>
      <c r="I6" s="84"/>
    </row>
    <row r="7" spans="1:9" x14ac:dyDescent="0.25">
      <c r="A7" s="81"/>
      <c r="B7" s="82" t="s">
        <v>142</v>
      </c>
      <c r="C7" s="100">
        <v>1</v>
      </c>
      <c r="D7" s="101">
        <v>1</v>
      </c>
      <c r="E7" s="85"/>
      <c r="F7" s="85"/>
      <c r="G7" s="84"/>
      <c r="H7" s="84"/>
      <c r="I7" s="84"/>
    </row>
    <row r="8" spans="1:9" x14ac:dyDescent="0.25">
      <c r="A8" s="87"/>
      <c r="B8" s="88" t="s">
        <v>144</v>
      </c>
      <c r="C8" s="89">
        <v>82.714171514019483</v>
      </c>
      <c r="D8" s="89">
        <v>82.620253930853536</v>
      </c>
      <c r="E8" s="90">
        <v>165.33442544487301</v>
      </c>
      <c r="F8" s="91">
        <v>1</v>
      </c>
      <c r="G8" s="92"/>
      <c r="H8" s="92"/>
      <c r="I8" s="92"/>
    </row>
    <row r="9" spans="1:9" x14ac:dyDescent="0.25">
      <c r="A9" s="93" t="s">
        <v>17</v>
      </c>
      <c r="B9" s="94" t="s">
        <v>46</v>
      </c>
      <c r="C9" s="97">
        <v>94.201159359999991</v>
      </c>
      <c r="D9" s="97">
        <v>61.391060079999995</v>
      </c>
      <c r="E9" s="97">
        <v>155.59221943999998</v>
      </c>
      <c r="F9" s="96">
        <v>0.94107575613088912</v>
      </c>
      <c r="G9" s="92"/>
      <c r="H9" s="92"/>
      <c r="I9" s="92"/>
    </row>
    <row r="10" spans="1:9" x14ac:dyDescent="0.25">
      <c r="A10" s="93" t="s">
        <v>17</v>
      </c>
      <c r="B10" s="94" t="s">
        <v>47</v>
      </c>
      <c r="C10" s="97">
        <v>60.884829040000007</v>
      </c>
      <c r="D10" s="97">
        <v>58.648975280000009</v>
      </c>
      <c r="E10" s="97">
        <v>119.53380432000002</v>
      </c>
      <c r="F10" s="96">
        <v>0.72298194401054028</v>
      </c>
      <c r="G10" s="92"/>
      <c r="H10" s="92"/>
      <c r="I10" s="92"/>
    </row>
    <row r="11" spans="1:9" x14ac:dyDescent="0.25">
      <c r="A11" s="93" t="s">
        <v>17</v>
      </c>
      <c r="B11" s="94" t="s">
        <v>48</v>
      </c>
      <c r="C11" s="97">
        <v>94.201159359999991</v>
      </c>
      <c r="D11" s="97">
        <v>474.88</v>
      </c>
      <c r="E11" s="97">
        <v>569.08115936000002</v>
      </c>
      <c r="F11" s="96">
        <v>3.442000405110714</v>
      </c>
      <c r="G11" s="92"/>
      <c r="H11" s="92"/>
      <c r="I11" s="92"/>
    </row>
    <row r="12" spans="1:9" x14ac:dyDescent="0.25">
      <c r="A12" s="98" t="s">
        <v>17</v>
      </c>
      <c r="B12" s="94" t="s">
        <v>49</v>
      </c>
      <c r="C12" s="97">
        <v>56.508039840000002</v>
      </c>
      <c r="D12" s="97">
        <v>57.457223039999995</v>
      </c>
      <c r="E12" s="97">
        <v>113.96526288</v>
      </c>
      <c r="F12" s="96">
        <v>0.68930147229379712</v>
      </c>
      <c r="G12" s="92"/>
      <c r="H12" s="92"/>
      <c r="I12" s="92"/>
    </row>
    <row r="13" spans="1:9" x14ac:dyDescent="0.25">
      <c r="A13" s="98" t="s">
        <v>17</v>
      </c>
      <c r="B13" s="94" t="s">
        <v>50</v>
      </c>
      <c r="C13" s="97">
        <v>94.201159359999991</v>
      </c>
      <c r="D13" s="97">
        <v>506.86</v>
      </c>
      <c r="E13" s="97">
        <v>601.06115936000003</v>
      </c>
      <c r="F13" s="96">
        <v>3.6354265467865927</v>
      </c>
      <c r="G13" s="92"/>
      <c r="H13" s="92"/>
      <c r="I13" s="92"/>
    </row>
    <row r="14" spans="1:9" x14ac:dyDescent="0.25">
      <c r="A14" s="98" t="s">
        <v>17</v>
      </c>
      <c r="B14" s="94" t="s">
        <v>51</v>
      </c>
      <c r="C14" s="97">
        <v>59.018102080000006</v>
      </c>
      <c r="D14" s="97">
        <v>70.250103280000005</v>
      </c>
      <c r="E14" s="97">
        <v>129.26820536000002</v>
      </c>
      <c r="F14" s="96">
        <v>0.7818589807426497</v>
      </c>
      <c r="G14" s="92"/>
      <c r="H14" s="92"/>
      <c r="I14" s="92"/>
    </row>
    <row r="15" spans="1:9" x14ac:dyDescent="0.25">
      <c r="A15" s="98" t="s">
        <v>17</v>
      </c>
      <c r="B15" s="94" t="s">
        <v>52</v>
      </c>
      <c r="C15" s="97">
        <v>44.474506160000004</v>
      </c>
      <c r="D15" s="97">
        <v>64.333528000000015</v>
      </c>
      <c r="E15" s="97">
        <v>108.80803416000002</v>
      </c>
      <c r="F15" s="96">
        <v>0.65810876269249552</v>
      </c>
      <c r="G15" s="92"/>
      <c r="H15" s="92"/>
      <c r="I15" s="92"/>
    </row>
    <row r="16" spans="1:9" x14ac:dyDescent="0.25">
      <c r="A16" s="98" t="s">
        <v>18</v>
      </c>
      <c r="B16" s="94" t="s">
        <v>53</v>
      </c>
      <c r="C16" s="97">
        <v>70.2</v>
      </c>
      <c r="D16" s="97">
        <v>122.37080744000001</v>
      </c>
      <c r="E16" s="97">
        <v>192.57080744000001</v>
      </c>
      <c r="F16" s="96">
        <v>1.1647350932622822</v>
      </c>
      <c r="G16" s="92"/>
      <c r="H16" s="92"/>
      <c r="I16" s="92"/>
    </row>
    <row r="17" spans="1:9" x14ac:dyDescent="0.25">
      <c r="A17" s="98" t="s">
        <v>18</v>
      </c>
      <c r="B17" s="94" t="s">
        <v>54</v>
      </c>
      <c r="C17" s="97">
        <v>65.16</v>
      </c>
      <c r="D17" s="97">
        <v>65.367083039999997</v>
      </c>
      <c r="E17" s="97">
        <v>130.52708303999998</v>
      </c>
      <c r="F17" s="96">
        <v>0.78947310996354636</v>
      </c>
      <c r="G17" s="92"/>
      <c r="H17" s="92"/>
      <c r="I17" s="92"/>
    </row>
    <row r="18" spans="1:9" x14ac:dyDescent="0.25">
      <c r="A18" s="98" t="s">
        <v>18</v>
      </c>
      <c r="B18" s="94" t="s">
        <v>55</v>
      </c>
      <c r="C18" s="97">
        <v>141.97276670181995</v>
      </c>
      <c r="D18" s="97"/>
      <c r="E18" s="97">
        <v>141.97276670181995</v>
      </c>
      <c r="F18" s="96">
        <v>0.85870057805449307</v>
      </c>
      <c r="G18" s="92"/>
      <c r="H18" s="92"/>
      <c r="I18" s="92"/>
    </row>
    <row r="19" spans="1:9" x14ac:dyDescent="0.25">
      <c r="A19" s="98" t="s">
        <v>18</v>
      </c>
      <c r="B19" s="94" t="s">
        <v>56</v>
      </c>
      <c r="C19" s="97">
        <v>56.52069561599999</v>
      </c>
      <c r="D19" s="97">
        <v>64.112051920000013</v>
      </c>
      <c r="E19" s="97">
        <v>120.63274753600001</v>
      </c>
      <c r="F19" s="96">
        <v>0.72962873407282169</v>
      </c>
      <c r="G19" s="92"/>
      <c r="H19" s="92"/>
      <c r="I19" s="92"/>
    </row>
    <row r="20" spans="1:9" x14ac:dyDescent="0.25">
      <c r="A20" s="98" t="s">
        <v>18</v>
      </c>
      <c r="B20" s="94" t="s">
        <v>57</v>
      </c>
      <c r="C20" s="97">
        <v>57.900175199999993</v>
      </c>
      <c r="D20" s="97">
        <v>68.604852399999999</v>
      </c>
      <c r="E20" s="97">
        <v>126.50502759999999</v>
      </c>
      <c r="F20" s="96">
        <v>0.76514632242865965</v>
      </c>
      <c r="G20" s="92"/>
      <c r="H20" s="92"/>
      <c r="I20" s="92"/>
    </row>
    <row r="21" spans="1:9" x14ac:dyDescent="0.25">
      <c r="A21" s="98" t="s">
        <v>18</v>
      </c>
      <c r="B21" s="94" t="s">
        <v>58</v>
      </c>
      <c r="C21" s="97">
        <v>60.760380575999996</v>
      </c>
      <c r="D21" s="97">
        <v>68.341190399999988</v>
      </c>
      <c r="E21" s="97">
        <v>129.10157097599998</v>
      </c>
      <c r="F21" s="96">
        <v>0.78085111814203478</v>
      </c>
      <c r="G21" s="92"/>
      <c r="H21" s="92"/>
      <c r="I21" s="92"/>
    </row>
    <row r="22" spans="1:9" ht="24.75" x14ac:dyDescent="0.25">
      <c r="A22" s="98" t="s">
        <v>19</v>
      </c>
      <c r="B22" s="94" t="s">
        <v>59</v>
      </c>
      <c r="C22" s="97">
        <v>99.73</v>
      </c>
      <c r="D22" s="97">
        <v>170.16745480000003</v>
      </c>
      <c r="E22" s="97">
        <v>269.89745480000005</v>
      </c>
      <c r="F22" s="96">
        <v>1.6324335000032475</v>
      </c>
      <c r="G22" s="92"/>
      <c r="H22" s="92"/>
      <c r="I22" s="92"/>
    </row>
    <row r="23" spans="1:9" x14ac:dyDescent="0.25">
      <c r="A23" s="98" t="s">
        <v>19</v>
      </c>
      <c r="B23" s="94" t="s">
        <v>60</v>
      </c>
      <c r="C23" s="97">
        <v>96.711221600000016</v>
      </c>
      <c r="D23" s="97"/>
      <c r="E23" s="97">
        <v>96.711221600000016</v>
      </c>
      <c r="F23" s="96">
        <v>0.58494304098964656</v>
      </c>
      <c r="G23" s="92"/>
      <c r="H23" s="92"/>
      <c r="I23" s="92"/>
    </row>
    <row r="24" spans="1:9" x14ac:dyDescent="0.25">
      <c r="A24" s="98" t="s">
        <v>19</v>
      </c>
      <c r="B24" s="94" t="s">
        <v>61</v>
      </c>
      <c r="C24" s="97">
        <v>76.977779553466803</v>
      </c>
      <c r="D24" s="97"/>
      <c r="E24" s="97">
        <v>76.977779553466803</v>
      </c>
      <c r="F24" s="96">
        <v>0.46558833313956921</v>
      </c>
      <c r="G24" s="92"/>
      <c r="H24" s="92"/>
      <c r="I24" s="92"/>
    </row>
    <row r="25" spans="1:9" x14ac:dyDescent="0.25">
      <c r="A25" s="98" t="s">
        <v>19</v>
      </c>
      <c r="B25" s="94" t="s">
        <v>62</v>
      </c>
      <c r="C25" s="97">
        <v>85.510859839999995</v>
      </c>
      <c r="D25" s="97">
        <v>116.81281248000002</v>
      </c>
      <c r="E25" s="97">
        <v>202.32367232000001</v>
      </c>
      <c r="F25" s="96">
        <v>1.2237238057083293</v>
      </c>
      <c r="G25" s="92"/>
      <c r="H25" s="92"/>
      <c r="I25" s="92"/>
    </row>
    <row r="26" spans="1:9" x14ac:dyDescent="0.25">
      <c r="A26" s="98" t="s">
        <v>19</v>
      </c>
      <c r="B26" s="94" t="s">
        <v>63</v>
      </c>
      <c r="C26" s="97">
        <v>106.81474944</v>
      </c>
      <c r="D26" s="97">
        <v>185.52312968000001</v>
      </c>
      <c r="E26" s="97">
        <v>292.33787912000003</v>
      </c>
      <c r="F26" s="96">
        <v>1.7681609763568171</v>
      </c>
      <c r="G26" s="92"/>
      <c r="H26" s="92"/>
      <c r="I26" s="92"/>
    </row>
    <row r="27" spans="1:9" x14ac:dyDescent="0.25">
      <c r="A27" s="98" t="s">
        <v>19</v>
      </c>
      <c r="B27" s="94" t="s">
        <v>64</v>
      </c>
      <c r="C27" s="97">
        <v>86.175288079999987</v>
      </c>
      <c r="D27" s="97"/>
      <c r="E27" s="97">
        <v>86.175288079999987</v>
      </c>
      <c r="F27" s="96">
        <v>0.52121805757103612</v>
      </c>
      <c r="G27" s="92"/>
      <c r="H27" s="92"/>
      <c r="I27" s="92"/>
    </row>
    <row r="28" spans="1:9" x14ac:dyDescent="0.25">
      <c r="A28" s="98" t="s">
        <v>19</v>
      </c>
      <c r="B28" s="94" t="s">
        <v>65</v>
      </c>
      <c r="C28" s="97">
        <v>63.869482880000007</v>
      </c>
      <c r="D28" s="97">
        <v>80.838769200000002</v>
      </c>
      <c r="E28" s="97">
        <v>144.70825208000002</v>
      </c>
      <c r="F28" s="96">
        <v>0.87524574322998261</v>
      </c>
      <c r="G28" s="92"/>
      <c r="H28" s="92"/>
      <c r="I28" s="92"/>
    </row>
    <row r="29" spans="1:9" x14ac:dyDescent="0.25">
      <c r="A29" s="98" t="s">
        <v>19</v>
      </c>
      <c r="B29" s="94" t="s">
        <v>66</v>
      </c>
      <c r="C29" s="97"/>
      <c r="D29" s="97"/>
      <c r="E29" s="97">
        <v>0</v>
      </c>
      <c r="F29" s="96">
        <v>0</v>
      </c>
      <c r="G29" s="92"/>
      <c r="H29" s="92"/>
      <c r="I29" s="92"/>
    </row>
    <row r="30" spans="1:9" x14ac:dyDescent="0.25">
      <c r="A30" s="98" t="s">
        <v>19</v>
      </c>
      <c r="B30" s="94" t="s">
        <v>67</v>
      </c>
      <c r="C30" s="97">
        <v>50.232884240000004</v>
      </c>
      <c r="D30" s="97"/>
      <c r="E30" s="97">
        <v>50.232884240000004</v>
      </c>
      <c r="F30" s="96">
        <v>0.30382592194478591</v>
      </c>
      <c r="G30" s="92"/>
      <c r="H30" s="92"/>
      <c r="I30" s="92"/>
    </row>
    <row r="31" spans="1:9" x14ac:dyDescent="0.25">
      <c r="A31" s="98" t="s">
        <v>19</v>
      </c>
      <c r="B31" s="94" t="s">
        <v>68</v>
      </c>
      <c r="C31" s="97">
        <v>59.239578160000001</v>
      </c>
      <c r="D31" s="97"/>
      <c r="E31" s="97">
        <v>59.239578160000001</v>
      </c>
      <c r="F31" s="96">
        <v>0.35830153339573001</v>
      </c>
      <c r="G31" s="92"/>
      <c r="H31" s="92"/>
      <c r="I31" s="92"/>
    </row>
    <row r="32" spans="1:9" x14ac:dyDescent="0.25">
      <c r="A32" s="98" t="s">
        <v>20</v>
      </c>
      <c r="B32" s="94" t="s">
        <v>69</v>
      </c>
      <c r="C32" s="97">
        <v>69.775000000000006</v>
      </c>
      <c r="D32" s="97">
        <v>76.989304000000004</v>
      </c>
      <c r="E32" s="97">
        <v>146.76430400000001</v>
      </c>
      <c r="F32" s="96">
        <v>0.88768145898892203</v>
      </c>
      <c r="G32" s="92"/>
      <c r="H32" s="92"/>
      <c r="I32" s="92"/>
    </row>
    <row r="33" spans="1:9" x14ac:dyDescent="0.25">
      <c r="A33" s="98" t="s">
        <v>20</v>
      </c>
      <c r="B33" s="94" t="s">
        <v>70</v>
      </c>
      <c r="C33" s="97">
        <v>142.15</v>
      </c>
      <c r="D33" s="97">
        <v>199.01</v>
      </c>
      <c r="E33" s="97">
        <v>341.15999999999997</v>
      </c>
      <c r="F33" s="96">
        <v>2.0634541117618119</v>
      </c>
      <c r="G33" s="92"/>
      <c r="H33" s="92"/>
      <c r="I33" s="92"/>
    </row>
    <row r="34" spans="1:9" x14ac:dyDescent="0.25">
      <c r="A34" s="98" t="s">
        <v>20</v>
      </c>
      <c r="B34" s="94" t="s">
        <v>71</v>
      </c>
      <c r="C34" s="97">
        <v>102.97460869565217</v>
      </c>
      <c r="D34" s="97">
        <v>206.55</v>
      </c>
      <c r="E34" s="97">
        <v>309.5246086956522</v>
      </c>
      <c r="F34" s="96">
        <v>1.8721122831061952</v>
      </c>
      <c r="G34" s="92"/>
      <c r="H34" s="92"/>
      <c r="I34" s="92"/>
    </row>
    <row r="35" spans="1:9" x14ac:dyDescent="0.25">
      <c r="A35" s="98" t="s">
        <v>20</v>
      </c>
      <c r="B35" s="94" t="s">
        <v>72</v>
      </c>
      <c r="C35" s="97">
        <v>77.685000000000002</v>
      </c>
      <c r="D35" s="97">
        <v>47.016207839999993</v>
      </c>
      <c r="E35" s="97">
        <v>124.70120784</v>
      </c>
      <c r="F35" s="96">
        <v>0.75423619433436606</v>
      </c>
      <c r="G35" s="92"/>
      <c r="H35" s="92"/>
      <c r="I35" s="92"/>
    </row>
    <row r="36" spans="1:9" x14ac:dyDescent="0.25">
      <c r="A36" s="98" t="s">
        <v>20</v>
      </c>
      <c r="B36" s="94" t="s">
        <v>73</v>
      </c>
      <c r="C36" s="97">
        <v>77.075000000000003</v>
      </c>
      <c r="D36" s="97"/>
      <c r="E36" s="97">
        <v>77.075000000000003</v>
      </c>
      <c r="F36" s="96">
        <v>0.46617635614972941</v>
      </c>
      <c r="G36" s="92"/>
      <c r="H36" s="92"/>
      <c r="I36" s="92"/>
    </row>
    <row r="37" spans="1:9" x14ac:dyDescent="0.25">
      <c r="A37" s="98" t="s">
        <v>20</v>
      </c>
      <c r="B37" s="94" t="s">
        <v>74</v>
      </c>
      <c r="C37" s="97">
        <v>395.26</v>
      </c>
      <c r="D37" s="97">
        <v>255</v>
      </c>
      <c r="E37" s="97">
        <v>650.26</v>
      </c>
      <c r="F37" s="96">
        <v>3.932998214076199</v>
      </c>
      <c r="G37" s="92"/>
      <c r="H37" s="92"/>
      <c r="I37" s="92"/>
    </row>
    <row r="38" spans="1:9" x14ac:dyDescent="0.25">
      <c r="A38" s="98" t="s">
        <v>20</v>
      </c>
      <c r="B38" s="94" t="s">
        <v>75</v>
      </c>
      <c r="C38" s="97">
        <v>774.07</v>
      </c>
      <c r="D38" s="97"/>
      <c r="E38" s="97">
        <v>774.07</v>
      </c>
      <c r="F38" s="96">
        <v>4.6818440740164906</v>
      </c>
      <c r="G38" s="92"/>
      <c r="H38" s="92"/>
      <c r="I38" s="92"/>
    </row>
    <row r="39" spans="1:9" x14ac:dyDescent="0.25">
      <c r="A39" s="98" t="s">
        <v>20</v>
      </c>
      <c r="B39" s="94" t="s">
        <v>76</v>
      </c>
      <c r="C39" s="97">
        <v>114.53347222222223</v>
      </c>
      <c r="D39" s="97">
        <v>94.55</v>
      </c>
      <c r="E39" s="97">
        <v>209.08347222222221</v>
      </c>
      <c r="F39" s="96">
        <v>1.2646094221432205</v>
      </c>
      <c r="G39" s="92"/>
      <c r="H39" s="92"/>
      <c r="I39" s="92"/>
    </row>
    <row r="40" spans="1:9" x14ac:dyDescent="0.25">
      <c r="A40" s="98" t="s">
        <v>20</v>
      </c>
      <c r="B40" s="94" t="s">
        <v>77</v>
      </c>
      <c r="C40" s="97">
        <v>94.674999999999997</v>
      </c>
      <c r="D40" s="97">
        <v>223.75</v>
      </c>
      <c r="E40" s="97">
        <v>318.42500000000001</v>
      </c>
      <c r="F40" s="96">
        <v>1.9259449394353239</v>
      </c>
      <c r="G40" s="92"/>
      <c r="H40" s="92"/>
      <c r="I40" s="92"/>
    </row>
    <row r="41" spans="1:9" x14ac:dyDescent="0.25">
      <c r="A41" s="98" t="s">
        <v>20</v>
      </c>
      <c r="B41" s="94" t="s">
        <v>78</v>
      </c>
      <c r="C41" s="97">
        <v>72.294291338582681</v>
      </c>
      <c r="D41" s="97">
        <v>90.36</v>
      </c>
      <c r="E41" s="97">
        <v>162.65429133858268</v>
      </c>
      <c r="F41" s="96">
        <v>0.98378961853178037</v>
      </c>
      <c r="G41" s="92"/>
      <c r="H41" s="92"/>
      <c r="I41" s="92"/>
    </row>
    <row r="42" spans="1:9" x14ac:dyDescent="0.25">
      <c r="A42" s="98" t="s">
        <v>20</v>
      </c>
      <c r="B42" s="94" t="s">
        <v>79</v>
      </c>
      <c r="C42" s="97">
        <v>617.28</v>
      </c>
      <c r="D42" s="97"/>
      <c r="E42" s="97">
        <v>617.28</v>
      </c>
      <c r="F42" s="96">
        <v>3.7335237252559841</v>
      </c>
      <c r="G42" s="92"/>
      <c r="H42" s="92"/>
      <c r="I42" s="92"/>
    </row>
    <row r="43" spans="1:9" x14ac:dyDescent="0.25">
      <c r="A43" s="98" t="s">
        <v>21</v>
      </c>
      <c r="B43" s="94" t="s">
        <v>80</v>
      </c>
      <c r="C43" s="97">
        <v>79.942318400000005</v>
      </c>
      <c r="D43" s="97">
        <v>56.834980720000004</v>
      </c>
      <c r="E43" s="97">
        <v>136.77729912000001</v>
      </c>
      <c r="F43" s="96">
        <v>0.82727658654250014</v>
      </c>
      <c r="G43" s="92"/>
      <c r="H43" s="92"/>
      <c r="I43" s="92"/>
    </row>
    <row r="44" spans="1:9" x14ac:dyDescent="0.25">
      <c r="A44" s="98" t="s">
        <v>21</v>
      </c>
      <c r="B44" s="94" t="s">
        <v>81</v>
      </c>
      <c r="C44" s="97">
        <v>79.942318400000005</v>
      </c>
      <c r="D44" s="97">
        <v>56.834980720000004</v>
      </c>
      <c r="E44" s="97">
        <v>136.77729912000001</v>
      </c>
      <c r="F44" s="96">
        <v>0.82727658654250014</v>
      </c>
      <c r="G44" s="92"/>
      <c r="H44" s="92"/>
      <c r="I44" s="92"/>
    </row>
    <row r="45" spans="1:9" x14ac:dyDescent="0.25">
      <c r="A45" s="98" t="s">
        <v>21</v>
      </c>
      <c r="B45" s="94" t="s">
        <v>82</v>
      </c>
      <c r="C45" s="97">
        <v>58.659521760000004</v>
      </c>
      <c r="D45" s="97">
        <v>54.377650880000012</v>
      </c>
      <c r="E45" s="97">
        <v>113.03717264000002</v>
      </c>
      <c r="F45" s="96">
        <v>0.68368806034100671</v>
      </c>
      <c r="G45" s="92"/>
      <c r="H45" s="92"/>
      <c r="I45" s="92"/>
    </row>
    <row r="46" spans="1:9" x14ac:dyDescent="0.25">
      <c r="A46" s="98" t="s">
        <v>21</v>
      </c>
      <c r="B46" s="94" t="s">
        <v>83</v>
      </c>
      <c r="C46" s="97">
        <v>56.655690559999996</v>
      </c>
      <c r="D46" s="97">
        <v>62.508986960000016</v>
      </c>
      <c r="E46" s="97">
        <v>119.16467752000001</v>
      </c>
      <c r="F46" s="96">
        <v>0.72074933698386223</v>
      </c>
      <c r="G46" s="92"/>
      <c r="H46" s="92"/>
      <c r="I46" s="92"/>
    </row>
    <row r="47" spans="1:9" x14ac:dyDescent="0.25">
      <c r="A47" s="98" t="s">
        <v>21</v>
      </c>
      <c r="B47" s="94" t="s">
        <v>84</v>
      </c>
      <c r="C47" s="97">
        <v>79.942318399999991</v>
      </c>
      <c r="D47" s="97">
        <v>48.745830560000002</v>
      </c>
      <c r="E47" s="97">
        <v>128.68814895999998</v>
      </c>
      <c r="F47" s="96">
        <v>0.77835059827215547</v>
      </c>
      <c r="G47" s="92"/>
      <c r="H47" s="92"/>
      <c r="I47" s="92"/>
    </row>
    <row r="48" spans="1:9" x14ac:dyDescent="0.25">
      <c r="A48" s="98" t="s">
        <v>21</v>
      </c>
      <c r="B48" s="94" t="s">
        <v>85</v>
      </c>
      <c r="C48" s="97">
        <v>79.942318400000005</v>
      </c>
      <c r="D48" s="97">
        <v>36.712296880000004</v>
      </c>
      <c r="E48" s="97">
        <v>116.65461528</v>
      </c>
      <c r="F48" s="96">
        <v>0.70556760920245143</v>
      </c>
      <c r="G48" s="92"/>
      <c r="H48" s="92"/>
      <c r="I48" s="92"/>
    </row>
    <row r="49" spans="1:9" x14ac:dyDescent="0.25">
      <c r="A49" s="98" t="s">
        <v>21</v>
      </c>
      <c r="B49" s="94" t="s">
        <v>86</v>
      </c>
      <c r="C49" s="97">
        <v>79.942318400000005</v>
      </c>
      <c r="D49" s="97">
        <v>36.712296880000004</v>
      </c>
      <c r="E49" s="97">
        <v>116.65461528</v>
      </c>
      <c r="F49" s="96">
        <v>0.70556760920245143</v>
      </c>
      <c r="G49" s="92"/>
      <c r="H49" s="92"/>
      <c r="I49" s="92"/>
    </row>
    <row r="50" spans="1:9" x14ac:dyDescent="0.25">
      <c r="A50" s="98" t="s">
        <v>21</v>
      </c>
      <c r="B50" s="94" t="s">
        <v>87</v>
      </c>
      <c r="C50" s="97">
        <v>79.942318400000005</v>
      </c>
      <c r="D50" s="97"/>
      <c r="E50" s="97">
        <v>79.942318400000005</v>
      </c>
      <c r="F50" s="96">
        <v>0.48351889320627273</v>
      </c>
      <c r="G50" s="92"/>
      <c r="H50" s="92"/>
      <c r="I50" s="92"/>
    </row>
    <row r="51" spans="1:9" ht="24.75" x14ac:dyDescent="0.25">
      <c r="A51" s="98" t="s">
        <v>21</v>
      </c>
      <c r="B51" s="94" t="s">
        <v>88</v>
      </c>
      <c r="C51" s="97">
        <v>62.076581279999999</v>
      </c>
      <c r="D51" s="97">
        <v>37.566561759999992</v>
      </c>
      <c r="E51" s="97">
        <v>99.643143039999984</v>
      </c>
      <c r="F51" s="96">
        <v>0.60267631965868917</v>
      </c>
      <c r="G51" s="92"/>
      <c r="H51" s="92"/>
      <c r="I51" s="92"/>
    </row>
    <row r="52" spans="1:9" x14ac:dyDescent="0.25">
      <c r="A52" s="98" t="s">
        <v>21</v>
      </c>
      <c r="B52" s="94" t="s">
        <v>89</v>
      </c>
      <c r="C52" s="97">
        <v>79.942318400000005</v>
      </c>
      <c r="D52" s="97">
        <v>105.54917184</v>
      </c>
      <c r="E52" s="97">
        <v>185.49149024000002</v>
      </c>
      <c r="F52" s="96">
        <v>1.1219169252918106</v>
      </c>
      <c r="G52" s="92"/>
      <c r="H52" s="92"/>
      <c r="I52" s="92"/>
    </row>
    <row r="53" spans="1:9" x14ac:dyDescent="0.25">
      <c r="A53" s="98" t="s">
        <v>21</v>
      </c>
      <c r="B53" s="94" t="s">
        <v>90</v>
      </c>
      <c r="C53" s="97">
        <v>63.394891280000003</v>
      </c>
      <c r="D53" s="97"/>
      <c r="E53" s="97">
        <v>63.394891280000003</v>
      </c>
      <c r="F53" s="96">
        <v>0.38343430963890573</v>
      </c>
      <c r="G53" s="92"/>
      <c r="H53" s="92"/>
      <c r="I53" s="92"/>
    </row>
    <row r="54" spans="1:9" x14ac:dyDescent="0.25">
      <c r="A54" s="98" t="s">
        <v>21</v>
      </c>
      <c r="B54" s="94" t="s">
        <v>91</v>
      </c>
      <c r="C54" s="97">
        <v>79.942318400000005</v>
      </c>
      <c r="D54" s="97">
        <v>105.54917184</v>
      </c>
      <c r="E54" s="97">
        <v>185.49149024000002</v>
      </c>
      <c r="F54" s="96">
        <v>1.1219169252918106</v>
      </c>
      <c r="G54" s="92"/>
      <c r="H54" s="92"/>
      <c r="I54" s="92"/>
    </row>
    <row r="55" spans="1:9" x14ac:dyDescent="0.25">
      <c r="A55" s="98" t="s">
        <v>21</v>
      </c>
      <c r="B55" s="94" t="s">
        <v>92</v>
      </c>
      <c r="C55" s="97">
        <v>79.942318400000005</v>
      </c>
      <c r="D55" s="97">
        <v>105.54917184</v>
      </c>
      <c r="E55" s="97">
        <v>185.49149024000002</v>
      </c>
      <c r="F55" s="96">
        <v>1.1219169252918106</v>
      </c>
      <c r="G55" s="92"/>
      <c r="H55" s="92"/>
      <c r="I55" s="92"/>
    </row>
    <row r="56" spans="1:9" x14ac:dyDescent="0.25">
      <c r="A56" s="98" t="s">
        <v>22</v>
      </c>
      <c r="B56" s="94" t="s">
        <v>93</v>
      </c>
      <c r="C56" s="97">
        <v>77.934268607999996</v>
      </c>
      <c r="D56" s="97">
        <v>69.252406272000002</v>
      </c>
      <c r="E56" s="97">
        <v>147.18667488</v>
      </c>
      <c r="F56" s="96">
        <v>0.89023610469482073</v>
      </c>
      <c r="G56" s="92"/>
      <c r="H56" s="92"/>
      <c r="I56" s="92"/>
    </row>
    <row r="57" spans="1:9" x14ac:dyDescent="0.25">
      <c r="A57" s="98" t="s">
        <v>22</v>
      </c>
      <c r="B57" s="94" t="s">
        <v>94</v>
      </c>
      <c r="C57" s="97">
        <v>77.934268607999996</v>
      </c>
      <c r="D57" s="97"/>
      <c r="E57" s="97">
        <v>77.934268607999996</v>
      </c>
      <c r="F57" s="96">
        <v>0.47137351098114411</v>
      </c>
      <c r="G57" s="92"/>
      <c r="H57" s="92"/>
      <c r="I57" s="92"/>
    </row>
    <row r="58" spans="1:9" ht="24.75" x14ac:dyDescent="0.25">
      <c r="A58" s="98" t="s">
        <v>22</v>
      </c>
      <c r="B58" s="94" t="s">
        <v>95</v>
      </c>
      <c r="C58" s="97">
        <v>77.934268607999996</v>
      </c>
      <c r="D58" s="97"/>
      <c r="E58" s="97">
        <v>77.934268607999996</v>
      </c>
      <c r="F58" s="96">
        <v>0.47137351098114411</v>
      </c>
      <c r="G58" s="92"/>
      <c r="H58" s="92"/>
      <c r="I58" s="92"/>
    </row>
    <row r="59" spans="1:9" x14ac:dyDescent="0.25">
      <c r="A59" s="98" t="s">
        <v>22</v>
      </c>
      <c r="B59" s="94" t="s">
        <v>96</v>
      </c>
      <c r="C59" s="97">
        <v>77.896301280000003</v>
      </c>
      <c r="D59" s="97">
        <v>69.252406272000002</v>
      </c>
      <c r="E59" s="97">
        <v>147.14870755200002</v>
      </c>
      <c r="F59" s="96">
        <v>0.89000646511493398</v>
      </c>
      <c r="G59" s="92"/>
      <c r="H59" s="92"/>
      <c r="I59" s="92"/>
    </row>
    <row r="60" spans="1:9" x14ac:dyDescent="0.25">
      <c r="A60" s="98" t="s">
        <v>22</v>
      </c>
      <c r="B60" s="94" t="s">
        <v>97</v>
      </c>
      <c r="C60" s="97">
        <v>77.934268607999996</v>
      </c>
      <c r="D60" s="97">
        <v>69.252406272000002</v>
      </c>
      <c r="E60" s="97">
        <v>147.18667488</v>
      </c>
      <c r="F60" s="96">
        <v>0.89023610469482073</v>
      </c>
      <c r="G60" s="92"/>
      <c r="H60" s="92"/>
      <c r="I60" s="92"/>
    </row>
    <row r="61" spans="1:9" x14ac:dyDescent="0.25">
      <c r="A61" s="98" t="s">
        <v>22</v>
      </c>
      <c r="B61" s="94" t="s">
        <v>98</v>
      </c>
      <c r="C61" s="97">
        <v>77.934268607999996</v>
      </c>
      <c r="D61" s="97">
        <v>69.252406272000002</v>
      </c>
      <c r="E61" s="97">
        <v>147.18667488</v>
      </c>
      <c r="F61" s="96">
        <v>0.89023610469482073</v>
      </c>
      <c r="G61" s="92"/>
      <c r="H61" s="92"/>
      <c r="I61" s="92"/>
    </row>
    <row r="62" spans="1:9" x14ac:dyDescent="0.25">
      <c r="A62" s="98" t="s">
        <v>22</v>
      </c>
      <c r="B62" s="94" t="s">
        <v>99</v>
      </c>
      <c r="C62" s="97">
        <v>77.921612832000008</v>
      </c>
      <c r="D62" s="97">
        <v>69.252406272000002</v>
      </c>
      <c r="E62" s="97">
        <v>147.17401910400002</v>
      </c>
      <c r="F62" s="96">
        <v>0.89015955816819203</v>
      </c>
      <c r="G62" s="92"/>
      <c r="H62" s="92"/>
      <c r="I62" s="92"/>
    </row>
    <row r="63" spans="1:9" x14ac:dyDescent="0.25">
      <c r="A63" s="98" t="s">
        <v>22</v>
      </c>
      <c r="B63" s="94" t="s">
        <v>100</v>
      </c>
      <c r="C63" s="97">
        <v>77.934268607999996</v>
      </c>
      <c r="D63" s="97">
        <v>69.252406272000002</v>
      </c>
      <c r="E63" s="97">
        <v>147.18667488</v>
      </c>
      <c r="F63" s="96">
        <v>0.89023610469482073</v>
      </c>
      <c r="G63" s="92"/>
      <c r="H63" s="92"/>
      <c r="I63" s="92"/>
    </row>
    <row r="64" spans="1:9" x14ac:dyDescent="0.25">
      <c r="A64" s="98" t="s">
        <v>23</v>
      </c>
      <c r="B64" s="94" t="s">
        <v>101</v>
      </c>
      <c r="C64" s="97">
        <v>24.57</v>
      </c>
      <c r="D64" s="97">
        <v>96.22</v>
      </c>
      <c r="E64" s="97">
        <v>120.78999999999999</v>
      </c>
      <c r="F64" s="96">
        <v>0.73057985156439587</v>
      </c>
      <c r="G64" s="92"/>
      <c r="H64" s="92"/>
      <c r="I64" s="92"/>
    </row>
    <row r="65" spans="1:9" x14ac:dyDescent="0.25">
      <c r="A65" s="98" t="s">
        <v>23</v>
      </c>
      <c r="B65" s="94" t="s">
        <v>102</v>
      </c>
      <c r="C65" s="97">
        <v>129.74279695999999</v>
      </c>
      <c r="D65" s="97">
        <v>199.95</v>
      </c>
      <c r="E65" s="97">
        <v>329.69279696000001</v>
      </c>
      <c r="F65" s="96">
        <v>1.9940964870013025</v>
      </c>
      <c r="G65" s="92"/>
      <c r="H65" s="92"/>
      <c r="I65" s="92"/>
    </row>
    <row r="66" spans="1:9" x14ac:dyDescent="0.25">
      <c r="A66" s="98" t="s">
        <v>23</v>
      </c>
      <c r="B66" s="94" t="s">
        <v>103</v>
      </c>
      <c r="C66" s="97">
        <v>134.03</v>
      </c>
      <c r="D66" s="97">
        <v>290.95999999999998</v>
      </c>
      <c r="E66" s="97">
        <v>424.99</v>
      </c>
      <c r="F66" s="96">
        <v>2.5704870528715342</v>
      </c>
      <c r="G66" s="92"/>
      <c r="H66" s="92"/>
      <c r="I66" s="92"/>
    </row>
    <row r="67" spans="1:9" x14ac:dyDescent="0.25">
      <c r="A67" s="98" t="s">
        <v>23</v>
      </c>
      <c r="B67" s="94" t="s">
        <v>104</v>
      </c>
      <c r="C67" s="97">
        <v>129.74279695999999</v>
      </c>
      <c r="D67" s="97">
        <v>108.69</v>
      </c>
      <c r="E67" s="97">
        <v>238.43279695999999</v>
      </c>
      <c r="F67" s="96">
        <v>1.442124326609161</v>
      </c>
      <c r="G67" s="92"/>
      <c r="H67" s="92"/>
      <c r="I67" s="92"/>
    </row>
    <row r="68" spans="1:9" x14ac:dyDescent="0.25">
      <c r="A68" s="98" t="s">
        <v>23</v>
      </c>
      <c r="B68" s="94" t="s">
        <v>105</v>
      </c>
      <c r="C68" s="97">
        <v>129.74279695999999</v>
      </c>
      <c r="D68" s="97">
        <v>234.23</v>
      </c>
      <c r="E68" s="97">
        <v>363.97279695999998</v>
      </c>
      <c r="F68" s="96">
        <v>2.2014338271091547</v>
      </c>
      <c r="G68" s="92"/>
      <c r="H68" s="92"/>
      <c r="I68" s="92"/>
    </row>
    <row r="69" spans="1:9" x14ac:dyDescent="0.25">
      <c r="A69" s="98" t="s">
        <v>23</v>
      </c>
      <c r="B69" s="94" t="s">
        <v>106</v>
      </c>
      <c r="C69" s="97">
        <v>134.03</v>
      </c>
      <c r="D69" s="97">
        <v>125.71</v>
      </c>
      <c r="E69" s="97">
        <v>259.74</v>
      </c>
      <c r="F69" s="96">
        <v>1.5709976872699414</v>
      </c>
      <c r="G69" s="92"/>
      <c r="H69" s="92"/>
      <c r="I69" s="92"/>
    </row>
    <row r="70" spans="1:9" x14ac:dyDescent="0.25">
      <c r="A70" s="98" t="s">
        <v>23</v>
      </c>
      <c r="B70" s="94" t="s">
        <v>107</v>
      </c>
      <c r="C70" s="97">
        <v>134.03</v>
      </c>
      <c r="D70" s="97">
        <v>114.71</v>
      </c>
      <c r="E70" s="97">
        <v>248.74</v>
      </c>
      <c r="F70" s="96">
        <v>1.5044658686822407</v>
      </c>
      <c r="G70" s="92"/>
      <c r="H70" s="92"/>
      <c r="I70" s="92"/>
    </row>
    <row r="71" spans="1:9" x14ac:dyDescent="0.25">
      <c r="A71" s="98" t="s">
        <v>23</v>
      </c>
      <c r="B71" s="94" t="s">
        <v>108</v>
      </c>
      <c r="C71" s="97">
        <v>134.03</v>
      </c>
      <c r="D71" s="97">
        <v>126.68</v>
      </c>
      <c r="E71" s="97">
        <v>260.71000000000004</v>
      </c>
      <c r="F71" s="96">
        <v>1.5768645839999476</v>
      </c>
      <c r="G71" s="92"/>
      <c r="H71" s="92"/>
      <c r="I71" s="92"/>
    </row>
    <row r="72" spans="1:9" x14ac:dyDescent="0.25">
      <c r="A72" s="98" t="s">
        <v>23</v>
      </c>
      <c r="B72" s="94" t="s">
        <v>109</v>
      </c>
      <c r="C72" s="97">
        <v>134.03</v>
      </c>
      <c r="D72" s="97">
        <v>178.5</v>
      </c>
      <c r="E72" s="97">
        <v>312.52999999999997</v>
      </c>
      <c r="F72" s="96">
        <v>1.8902899330194605</v>
      </c>
      <c r="G72" s="92"/>
      <c r="H72" s="92"/>
      <c r="I72" s="92"/>
    </row>
    <row r="73" spans="1:9" x14ac:dyDescent="0.25">
      <c r="A73" s="98" t="s">
        <v>23</v>
      </c>
      <c r="B73" s="94" t="s">
        <v>110</v>
      </c>
      <c r="C73" s="97">
        <v>134.03</v>
      </c>
      <c r="D73" s="97">
        <v>129.44999999999999</v>
      </c>
      <c r="E73" s="97">
        <v>263.48</v>
      </c>
      <c r="F73" s="96">
        <v>1.5936185055897594</v>
      </c>
      <c r="G73" s="92"/>
      <c r="H73" s="92"/>
      <c r="I73" s="92"/>
    </row>
    <row r="74" spans="1:9" x14ac:dyDescent="0.25">
      <c r="A74" s="98" t="s">
        <v>23</v>
      </c>
      <c r="B74" s="94" t="s">
        <v>111</v>
      </c>
      <c r="C74" s="97">
        <v>134.03</v>
      </c>
      <c r="D74" s="97">
        <v>167.7</v>
      </c>
      <c r="E74" s="97">
        <v>301.73</v>
      </c>
      <c r="F74" s="96">
        <v>1.8249677838606273</v>
      </c>
      <c r="G74" s="92"/>
      <c r="H74" s="92"/>
      <c r="I74" s="92"/>
    </row>
    <row r="75" spans="1:9" x14ac:dyDescent="0.25">
      <c r="A75" s="98" t="s">
        <v>23</v>
      </c>
      <c r="B75" s="94" t="s">
        <v>112</v>
      </c>
      <c r="C75" s="97"/>
      <c r="D75" s="97"/>
      <c r="E75" s="97">
        <v>0</v>
      </c>
      <c r="F75" s="96">
        <v>0</v>
      </c>
      <c r="G75" s="92"/>
      <c r="H75" s="92"/>
      <c r="I75" s="92"/>
    </row>
    <row r="76" spans="1:9" x14ac:dyDescent="0.25">
      <c r="A76" s="98" t="s">
        <v>24</v>
      </c>
      <c r="B76" s="94" t="s">
        <v>113</v>
      </c>
      <c r="C76" s="97">
        <v>62.38</v>
      </c>
      <c r="D76" s="97">
        <v>83.971073759999996</v>
      </c>
      <c r="E76" s="97">
        <v>146.35107375999999</v>
      </c>
      <c r="F76" s="96">
        <v>0.8851820990468644</v>
      </c>
      <c r="G76" s="92"/>
      <c r="H76" s="92"/>
      <c r="I76" s="92"/>
    </row>
    <row r="77" spans="1:9" x14ac:dyDescent="0.25">
      <c r="A77" s="98" t="s">
        <v>24</v>
      </c>
      <c r="B77" s="94" t="s">
        <v>114</v>
      </c>
      <c r="C77" s="97">
        <v>83.169541280000004</v>
      </c>
      <c r="D77" s="97">
        <v>92.121393504000011</v>
      </c>
      <c r="E77" s="97">
        <v>175.290934784</v>
      </c>
      <c r="F77" s="96">
        <v>1.0602204248288678</v>
      </c>
      <c r="G77" s="92"/>
      <c r="H77" s="92"/>
      <c r="I77" s="92"/>
    </row>
    <row r="78" spans="1:9" x14ac:dyDescent="0.25">
      <c r="A78" s="98" t="s">
        <v>24</v>
      </c>
      <c r="B78" s="94" t="s">
        <v>115</v>
      </c>
      <c r="C78" s="97">
        <v>175.49342719999999</v>
      </c>
      <c r="D78" s="97">
        <v>249.48</v>
      </c>
      <c r="E78" s="97">
        <v>424.97342719999995</v>
      </c>
      <c r="F78" s="96">
        <v>2.5703868148239803</v>
      </c>
      <c r="G78" s="92"/>
      <c r="H78" s="92"/>
      <c r="I78" s="92"/>
    </row>
    <row r="79" spans="1:9" x14ac:dyDescent="0.25">
      <c r="A79" s="98" t="s">
        <v>24</v>
      </c>
      <c r="B79" s="94" t="s">
        <v>116</v>
      </c>
      <c r="C79" s="97">
        <v>175.49342719999999</v>
      </c>
      <c r="D79" s="97">
        <v>249.48</v>
      </c>
      <c r="E79" s="97">
        <v>424.97342719999995</v>
      </c>
      <c r="F79" s="96">
        <v>2.5703868148239803</v>
      </c>
      <c r="G79" s="92"/>
      <c r="H79" s="92"/>
      <c r="I79" s="92"/>
    </row>
    <row r="80" spans="1:9" x14ac:dyDescent="0.25">
      <c r="A80" s="98" t="s">
        <v>24</v>
      </c>
      <c r="B80" s="94" t="s">
        <v>117</v>
      </c>
      <c r="C80" s="97">
        <v>241.42</v>
      </c>
      <c r="D80" s="97">
        <v>249.48</v>
      </c>
      <c r="E80" s="97">
        <v>490.9</v>
      </c>
      <c r="F80" s="96">
        <v>2.9691336131547477</v>
      </c>
      <c r="G80" s="92"/>
      <c r="H80" s="92"/>
      <c r="I80" s="92"/>
    </row>
    <row r="81" spans="1:9" x14ac:dyDescent="0.25">
      <c r="A81" s="98" t="s">
        <v>24</v>
      </c>
      <c r="B81" s="94" t="s">
        <v>118</v>
      </c>
      <c r="C81" s="97">
        <v>241.42</v>
      </c>
      <c r="D81" s="97">
        <v>249.48</v>
      </c>
      <c r="E81" s="97">
        <v>490.9</v>
      </c>
      <c r="F81" s="96">
        <v>2.9691336131547477</v>
      </c>
      <c r="G81" s="92"/>
      <c r="H81" s="92"/>
      <c r="I81" s="92"/>
    </row>
    <row r="82" spans="1:9" x14ac:dyDescent="0.25">
      <c r="A82" s="98" t="s">
        <v>24</v>
      </c>
      <c r="B82" s="94" t="s">
        <v>119</v>
      </c>
      <c r="C82" s="97">
        <v>175.49342719999999</v>
      </c>
      <c r="D82" s="97">
        <v>249.48</v>
      </c>
      <c r="E82" s="97">
        <v>424.97342719999995</v>
      </c>
      <c r="F82" s="96">
        <v>2.5703868148239803</v>
      </c>
      <c r="G82" s="92"/>
      <c r="H82" s="92"/>
      <c r="I82" s="92"/>
    </row>
    <row r="83" spans="1:9" x14ac:dyDescent="0.25">
      <c r="A83" s="98" t="s">
        <v>24</v>
      </c>
      <c r="B83" s="94" t="s">
        <v>120</v>
      </c>
      <c r="C83" s="97">
        <v>175.49342719999999</v>
      </c>
      <c r="D83" s="97">
        <v>249.48</v>
      </c>
      <c r="E83" s="97">
        <v>424.97342719999995</v>
      </c>
      <c r="F83" s="96">
        <v>2.5703868148239803</v>
      </c>
      <c r="G83" s="92"/>
      <c r="H83" s="92"/>
      <c r="I83" s="92"/>
    </row>
    <row r="84" spans="1:9" x14ac:dyDescent="0.25">
      <c r="A84" s="98" t="s">
        <v>25</v>
      </c>
      <c r="B84" s="94" t="s">
        <v>121</v>
      </c>
      <c r="C84" s="97">
        <v>69.543489120000004</v>
      </c>
      <c r="D84" s="97">
        <v>74.327372448000006</v>
      </c>
      <c r="E84" s="97">
        <v>143.87086156800001</v>
      </c>
      <c r="F84" s="96">
        <v>0.87018091471803294</v>
      </c>
      <c r="G84" s="92"/>
      <c r="H84" s="92"/>
      <c r="I84" s="92"/>
    </row>
    <row r="85" spans="1:9" x14ac:dyDescent="0.25">
      <c r="A85" s="98" t="s">
        <v>25</v>
      </c>
      <c r="B85" s="94" t="s">
        <v>122</v>
      </c>
      <c r="C85" s="97">
        <v>43.320721247999991</v>
      </c>
      <c r="D85" s="97">
        <v>88.400595359999997</v>
      </c>
      <c r="E85" s="97">
        <v>131.721316608</v>
      </c>
      <c r="F85" s="96">
        <v>0.79669624915422987</v>
      </c>
      <c r="G85" s="92"/>
      <c r="H85" s="92"/>
      <c r="I85" s="92"/>
    </row>
    <row r="86" spans="1:9" x14ac:dyDescent="0.25">
      <c r="A86" s="98" t="s">
        <v>25</v>
      </c>
      <c r="B86" s="94" t="s">
        <v>123</v>
      </c>
      <c r="C86" s="97">
        <v>41.457804589636574</v>
      </c>
      <c r="D86" s="97">
        <v>38.093885759999999</v>
      </c>
      <c r="E86" s="97">
        <v>79.551690349636573</v>
      </c>
      <c r="F86" s="96">
        <v>0.48115623915335931</v>
      </c>
      <c r="G86" s="92"/>
      <c r="H86" s="92"/>
      <c r="I86" s="92"/>
    </row>
    <row r="87" spans="1:9" x14ac:dyDescent="0.25">
      <c r="A87" s="98" t="s">
        <v>25</v>
      </c>
      <c r="B87" s="94" t="s">
        <v>124</v>
      </c>
      <c r="C87" s="97">
        <v>45.624072480000002</v>
      </c>
      <c r="D87" s="97"/>
      <c r="E87" s="97">
        <v>45.624072480000002</v>
      </c>
      <c r="F87" s="96">
        <v>0.27595022849740575</v>
      </c>
      <c r="G87" s="92"/>
      <c r="H87" s="92"/>
      <c r="I87" s="92"/>
    </row>
    <row r="88" spans="1:9" x14ac:dyDescent="0.25">
      <c r="A88" s="98" t="s">
        <v>25</v>
      </c>
      <c r="B88" s="94" t="s">
        <v>125</v>
      </c>
      <c r="C88" s="97">
        <v>66.584871284855311</v>
      </c>
      <c r="D88" s="97">
        <v>49.177390459852454</v>
      </c>
      <c r="E88" s="97">
        <v>115.76226174470776</v>
      </c>
      <c r="F88" s="96">
        <v>0.70017034524552801</v>
      </c>
      <c r="G88" s="92"/>
      <c r="H88" s="92"/>
      <c r="I88" s="92"/>
    </row>
    <row r="89" spans="1:9" x14ac:dyDescent="0.25">
      <c r="A89" s="98" t="s">
        <v>25</v>
      </c>
      <c r="B89" s="94" t="s">
        <v>126</v>
      </c>
      <c r="C89" s="97">
        <v>54.265834752016502</v>
      </c>
      <c r="D89" s="97">
        <v>75.109545175181978</v>
      </c>
      <c r="E89" s="97">
        <v>129.37537992719848</v>
      </c>
      <c r="F89" s="96">
        <v>0.78250720973011001</v>
      </c>
      <c r="G89" s="92"/>
      <c r="H89" s="92"/>
      <c r="I89" s="92"/>
    </row>
    <row r="90" spans="1:9" x14ac:dyDescent="0.25">
      <c r="A90" s="98" t="s">
        <v>25</v>
      </c>
      <c r="B90" s="94" t="s">
        <v>127</v>
      </c>
      <c r="C90" s="97">
        <v>71.46833459258454</v>
      </c>
      <c r="D90" s="97">
        <v>39.043068960000006</v>
      </c>
      <c r="E90" s="97">
        <v>110.51140355258454</v>
      </c>
      <c r="F90" s="96">
        <v>0.66841133209388415</v>
      </c>
      <c r="G90" s="92"/>
      <c r="H90" s="92"/>
      <c r="I90" s="92"/>
    </row>
    <row r="91" spans="1:9" x14ac:dyDescent="0.25">
      <c r="A91" s="98" t="s">
        <v>25</v>
      </c>
      <c r="B91" s="94" t="s">
        <v>128</v>
      </c>
      <c r="C91" s="97">
        <v>68.760000000000005</v>
      </c>
      <c r="D91" s="97">
        <v>112.47</v>
      </c>
      <c r="E91" s="97">
        <v>181.23000000000002</v>
      </c>
      <c r="F91" s="96">
        <v>1.0961419529680891</v>
      </c>
      <c r="G91" s="92"/>
      <c r="H91" s="92"/>
      <c r="I91" s="92"/>
    </row>
  </sheetData>
  <mergeCells count="2">
    <mergeCell ref="C3:F3"/>
    <mergeCell ref="C6:F6"/>
  </mergeCells>
  <pageMargins left="0.70866141732283472" right="0.70866141732283472" top="0.74803149606299213" bottom="0.74803149606299213" header="0.31496062992125984" footer="0.31496062992125984"/>
  <pageSetup paperSize="9" scale="85" firstPageNumber="2750" orientation="landscape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11</vt:i4>
      </vt:variant>
    </vt:vector>
  </HeadingPairs>
  <TitlesOfParts>
    <vt:vector size="24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Лист10!Заголовки_для_печати</vt:lpstr>
      <vt:lpstr>Лист11!Заголовки_для_печати</vt:lpstr>
      <vt:lpstr>Лист12!Заголовки_для_печати</vt:lpstr>
      <vt:lpstr>Лист13!Заголовки_для_печати</vt:lpstr>
      <vt:lpstr>Лист3!Заголовки_для_печати</vt:lpstr>
      <vt:lpstr>Лист4!Заголовки_для_печати</vt:lpstr>
      <vt:lpstr>Лист5!Заголовки_для_печати</vt:lpstr>
      <vt:lpstr>Лист6!Заголовки_для_печати</vt:lpstr>
      <vt:lpstr>Лист7!Заголовки_для_печати</vt:lpstr>
      <vt:lpstr>Лист8!Заголовки_для_печати</vt:lpstr>
      <vt:lpstr>Лист9!Заголовки_для_печати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Спасенникова Елена Владимировна</dc:creator>
  <cp:lastModifiedBy>Гаина  Ольга Петровна</cp:lastModifiedBy>
  <cp:lastPrinted>2019-10-24T12:56:48Z</cp:lastPrinted>
  <dcterms:created xsi:type="dcterms:W3CDTF">2019-09-20T06:56:15Z</dcterms:created>
  <dcterms:modified xsi:type="dcterms:W3CDTF">2019-10-24T13:03:55Z</dcterms:modified>
</cp:coreProperties>
</file>